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ЭтаКнига" hidePivotFieldList="1"/>
  <xr:revisionPtr revIDLastSave="0" documentId="13_ncr:1_{F92ECD6F-6C29-471D-A841-2042F1E5DDBF}" xr6:coauthVersionLast="47" xr6:coauthVersionMax="47" xr10:uidLastSave="{00000000-0000-0000-0000-000000000000}"/>
  <bookViews>
    <workbookView xWindow="-108" yWindow="-108" windowWidth="23256" windowHeight="12456" tabRatio="847" activeTab="6" xr2:uid="{00000000-000D-0000-FFFF-FFFF00000000}"/>
  </bookViews>
  <sheets>
    <sheet name="Титул" sheetId="65" r:id="rId1"/>
    <sheet name="ЛЧМ_Отправление" sheetId="63" r:id="rId2"/>
    <sheet name="ЛЧМ_Прибытие" sheetId="54" state="hidden" r:id="rId3"/>
    <sheet name="Лист6" sheetId="48" state="hidden" r:id="rId4"/>
    <sheet name="ЛЧМ_отправители" sheetId="49" r:id="rId5"/>
    <sheet name="Субъекты отправления" sheetId="56" r:id="rId6"/>
    <sheet name="Груз" sheetId="64" r:id="rId7"/>
  </sheets>
  <externalReferences>
    <externalReference r:id="rId8"/>
  </externalReferences>
  <definedNames>
    <definedName name="_______01_БД" localSheetId="0">#REF!</definedName>
    <definedName name="_______01_БД">#REF!</definedName>
    <definedName name="_______2012_09_08" localSheetId="0">#REF!</definedName>
    <definedName name="_______2012_09_08">#REF!</definedName>
    <definedName name="______01_БД" localSheetId="0">#REF!</definedName>
    <definedName name="______01_БД">#REF!</definedName>
    <definedName name="______2012_09_08">#REF!</definedName>
    <definedName name="_____01_БД">#REF!</definedName>
    <definedName name="_____2012_09_08">#REF!</definedName>
    <definedName name="____01_БД">#REF!</definedName>
    <definedName name="____2012_09_08">#REF!</definedName>
    <definedName name="___01_БД">#REF!</definedName>
    <definedName name="___2012_09_08">#REF!</definedName>
    <definedName name="___2013_09_10">#REF!</definedName>
    <definedName name="__01_БД">#REF!</definedName>
    <definedName name="__1_01_БД">#REF!</definedName>
    <definedName name="__2012_09_08">#REF!</definedName>
    <definedName name="__2013_09_09">#REF!</definedName>
    <definedName name="__2013_09_10">#REF!</definedName>
    <definedName name="_01_lom">#REF!</definedName>
    <definedName name="_01_БД">#REF!</definedName>
    <definedName name="_02_БД">#REF!</definedName>
    <definedName name="_1_01_БД">#REF!</definedName>
    <definedName name="_1_2012_09_08">#REF!</definedName>
    <definedName name="_2_2014_01_22">#REF!</definedName>
    <definedName name="_2_31_01_2013">#REF!</definedName>
    <definedName name="_2012_09_08">#REF!</definedName>
    <definedName name="_2013_09_09">#REF!</definedName>
    <definedName name="_2013_09_10">#REF!</definedName>
    <definedName name="_2014_01_13">#REF!</definedName>
    <definedName name="_2014_01_20">#REF!</definedName>
    <definedName name="_2014_01_21">#REF!</definedName>
    <definedName name="_2014_01_23">#REF!</definedName>
    <definedName name="_2014_01_24">#REF!</definedName>
    <definedName name="_2014_01_27">#REF!</definedName>
    <definedName name="_2014_01_28">#REF!</definedName>
    <definedName name="_2014_01_29">#REF!</definedName>
    <definedName name="_2014_01_30">#REF!</definedName>
    <definedName name="_2014_01_31">#REF!</definedName>
    <definedName name="_2014_02_04">#REF!</definedName>
    <definedName name="_2014_02_05">#REF!</definedName>
    <definedName name="_2014_02_06">#REF!</definedName>
    <definedName name="_2014_02_07">#REF!</definedName>
    <definedName name="_2014_02_10">#REF!</definedName>
    <definedName name="_2014_02_11">#REF!</definedName>
    <definedName name="_2014_02_12">#REF!</definedName>
    <definedName name="_2014_02_13">#REF!</definedName>
    <definedName name="_2015_02_26">#REF!</definedName>
    <definedName name="_2015_02_27">#REF!</definedName>
    <definedName name="_2015_04_06">#REF!</definedName>
    <definedName name="_2015_04_07">#REF!</definedName>
    <definedName name="_2015_04_09">#REF!</definedName>
    <definedName name="_2015_04_10">#REF!</definedName>
    <definedName name="_2015_04_13">#REF!</definedName>
    <definedName name="_2015_04_14">#REF!</definedName>
    <definedName name="_2015_04_15">#REF!</definedName>
    <definedName name="_2015_04_16">#REF!</definedName>
    <definedName name="_2015_04_17">#REF!</definedName>
    <definedName name="_2015_04_20">#REF!</definedName>
    <definedName name="_2015_04_21">#REF!</definedName>
    <definedName name="_2015_04_22">#REF!</definedName>
    <definedName name="_2015_04_23">#REF!</definedName>
    <definedName name="_2015_04_24">#REF!</definedName>
    <definedName name="_2015_05_05">#REF!</definedName>
    <definedName name="_2015_05_06">#REF!</definedName>
    <definedName name="_2015_05_07">#REF!</definedName>
    <definedName name="_2015_05_12">#REF!</definedName>
    <definedName name="_2015_05_13">#REF!</definedName>
    <definedName name="_2015_05_14">#REF!</definedName>
    <definedName name="_2015_05_15">#REF!</definedName>
    <definedName name="_2015_05_18">#REF!</definedName>
    <definedName name="_2015_05_19">#REF!</definedName>
    <definedName name="_2015_05_20">#REF!</definedName>
    <definedName name="_2015_05_21">#REF!</definedName>
    <definedName name="_2015_05_22">#REF!</definedName>
    <definedName name="_2015_05_25">#REF!</definedName>
    <definedName name="_2015_05_26">#REF!</definedName>
    <definedName name="_2015_05_27">#REF!</definedName>
    <definedName name="_2015_05_28">#REF!</definedName>
    <definedName name="_2015_05_29">#REF!</definedName>
    <definedName name="_2015_06_01">#REF!</definedName>
    <definedName name="_2015_07_03">#REF!</definedName>
    <definedName name="_2015_07_06">#REF!</definedName>
    <definedName name="_2015_07_07">#REF!</definedName>
    <definedName name="_2015_07_08">#REF!</definedName>
    <definedName name="_2015_07_09">#REF!</definedName>
    <definedName name="_2015_07_10">#REF!</definedName>
    <definedName name="_2015_07_13">#REF!</definedName>
    <definedName name="_2015_07_14">#REF!</definedName>
    <definedName name="_2015_07_15">#REF!</definedName>
    <definedName name="_2015_07_16">#REF!</definedName>
    <definedName name="_2015_07_21">#REF!</definedName>
    <definedName name="_2015_07_22">#REF!</definedName>
    <definedName name="_2015_07_24">#REF!</definedName>
    <definedName name="_2015_07_27">#REF!</definedName>
    <definedName name="_2015_07_31">#REF!</definedName>
    <definedName name="_2015_08_07">#REF!</definedName>
    <definedName name="_2015_08_20">#REF!</definedName>
    <definedName name="_2015_08_26">#REF!</definedName>
    <definedName name="_2015_08_27">#REF!</definedName>
    <definedName name="_2015_08_28">#REF!</definedName>
    <definedName name="_2015_09_01">#REF!</definedName>
    <definedName name="_2015_09_08">#REF!</definedName>
    <definedName name="_2015_09_09">#REF!</definedName>
    <definedName name="_2015_09_17">#REF!</definedName>
    <definedName name="_2015_09_18">#REF!</definedName>
    <definedName name="_2015_09_21">#REF!</definedName>
    <definedName name="_2015_09_23">#REF!</definedName>
    <definedName name="_2015_09_24">#REF!</definedName>
    <definedName name="_2015_09_25">#REF!</definedName>
    <definedName name="_3_31_02_2013">#REF!</definedName>
    <definedName name="_31__092012">#REF!</definedName>
    <definedName name="_316">#REF!</definedName>
    <definedName name="_4_31_03_2013">#REF!</definedName>
    <definedName name="_5_31_04_2013">#REF!</definedName>
    <definedName name="_6_31_05_2013">#REF!</definedName>
    <definedName name="_7_31_06_2013">#REF!</definedName>
    <definedName name="_8_31_07_2013">#REF!</definedName>
    <definedName name="_НАКЛАДНЫЕ_ПО_ВАГОНАМ">#REF!</definedName>
    <definedName name="_xlnm._FilterDatabase" localSheetId="0">#REF!</definedName>
    <definedName name="_xlnm._FilterDatabase">#REF!</definedName>
    <definedName name="AbsValue" localSheetId="0">'[1]Sum of Digits'!#REF!</definedName>
    <definedName name="AbsValue">'[1]Sum of Digits'!#REF!</definedName>
    <definedName name="Address">ROW([1]MaxMin_Change!$A1:$IV1)&amp;"-"&amp;COLUMN([1]MaxMin_Change!A$1:A$65536)</definedName>
    <definedName name="MyColumn">COLUMN([1]MaxMin_Change!A$1:A$65536)</definedName>
    <definedName name="MyRow">ROW([1]MaxMin_Change!$A1:$IV1)</definedName>
    <definedName name="NumDigits">'[1]Sum of Digits'!#REF!</definedName>
    <definedName name="PIndx07" localSheetId="0">#REF!</definedName>
    <definedName name="PIndx07">#REF!</definedName>
    <definedName name="SalesRegions" localSheetId="0">{"S. California";"Pacific NW";"SouthWest";"Central";"SouthEast";"NorthEast"}</definedName>
    <definedName name="SalesRegions">{"S. California";"Pacific NW";"SouthWest";"Central";"SouthEast";"NorthEast"}</definedName>
    <definedName name="Week" localSheetId="0">{0;1;2;3;4;5}</definedName>
    <definedName name="Week">{0;1;2;3;4;5}</definedName>
    <definedName name="Weekday" localSheetId="0">{1,2,3,4,5,6,7}</definedName>
    <definedName name="Weekday">{1,2,3,4,5,6,7}</definedName>
    <definedName name="Апрель_2006_Исходный">#REF!</definedName>
    <definedName name="БД2_steр_5">#REF!</definedName>
    <definedName name="Запрос_за_декаду">#REF!</definedName>
    <definedName name="Итог">#REF!</definedName>
    <definedName name="_xlnm.Print_Area" localSheetId="4">ЛЧМ_отправители!$A$1:$L$54</definedName>
    <definedName name="_xlnm.Print_Area" localSheetId="1">ЛЧМ_Отправление!$A$1:$M$51</definedName>
    <definedName name="_xlnm.Print_Area" localSheetId="2">ЛЧМ_Прибытие!$A$1:$AH$46</definedName>
    <definedName name="_xlnm.Print_Area" localSheetId="5">'Субъекты отправления'!$A$1:$AJ$77</definedName>
    <definedName name="_xlnm.Print_Area" localSheetId="0">Титул!$A$1:$M$21</definedName>
    <definedName name="Отправитель_все_гот" localSheetId="0">#REF!</definedName>
    <definedName name="Отправитель_все_гот">#REF!</definedName>
    <definedName name="ФЫ" localSheetId="0">#REF!</definedName>
    <definedName name="ФЫ">#REF!</definedName>
    <definedName name="цуцупцп" localSheetId="0">#REF!</definedName>
    <definedName name="цуцупц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8" i="54" l="1"/>
  <c r="E8" i="54"/>
  <c r="E11" i="54" s="1"/>
  <c r="F8" i="54"/>
  <c r="F19" i="54" s="1"/>
  <c r="G8" i="54"/>
  <c r="H8" i="54"/>
  <c r="H31" i="54" s="1"/>
  <c r="I8" i="54"/>
  <c r="I9" i="54" s="1"/>
  <c r="J8" i="54"/>
  <c r="J15" i="54" s="1"/>
  <c r="K8" i="54"/>
  <c r="K18" i="54" s="1"/>
  <c r="L8" i="54"/>
  <c r="L31" i="54" s="1"/>
  <c r="M8" i="54"/>
  <c r="M26" i="54" s="1"/>
  <c r="N8" i="54"/>
  <c r="N26" i="54" s="1"/>
  <c r="O8" i="54"/>
  <c r="P8" i="54"/>
  <c r="P31" i="54" s="1"/>
  <c r="Q8" i="54"/>
  <c r="Q22" i="54" s="1"/>
  <c r="R8" i="54"/>
  <c r="R14" i="54" s="1"/>
  <c r="S8" i="54"/>
  <c r="S31" i="54" s="1"/>
  <c r="T8" i="54"/>
  <c r="T31" i="54" s="1"/>
  <c r="U8" i="54"/>
  <c r="U31" i="54" s="1"/>
  <c r="V8" i="54"/>
  <c r="V33" i="54" s="1"/>
  <c r="W8" i="54"/>
  <c r="X8" i="54"/>
  <c r="X38" i="54" s="1"/>
  <c r="Y8" i="54"/>
  <c r="Y25" i="54" s="1"/>
  <c r="Z8" i="54"/>
  <c r="Z18" i="54" s="1"/>
  <c r="AA8" i="54"/>
  <c r="AA20" i="54" s="1"/>
  <c r="AB8" i="54"/>
  <c r="AB11" i="54" s="1"/>
  <c r="AC8" i="54"/>
  <c r="AC10" i="54" s="1"/>
  <c r="AD8" i="54"/>
  <c r="AD13" i="54" s="1"/>
  <c r="AE8" i="54"/>
  <c r="AF8" i="54"/>
  <c r="AF31" i="54" s="1"/>
  <c r="D8" i="54"/>
  <c r="D28" i="54" s="1"/>
  <c r="C8" i="54"/>
  <c r="C12" i="54" s="1"/>
  <c r="D4" i="54"/>
  <c r="E4" i="54"/>
  <c r="G4" i="54"/>
  <c r="E4" i="48" a="1"/>
  <c r="E4" i="48" s="1"/>
  <c r="F4" i="48" a="1"/>
  <c r="F4" i="48" s="1"/>
  <c r="G4" i="48" a="1"/>
  <c r="G4" i="48" s="1"/>
  <c r="H4" i="48" a="1"/>
  <c r="H4" i="48" s="1"/>
  <c r="I4" i="48" a="1"/>
  <c r="I4" i="48" s="1"/>
  <c r="J4" i="48" a="1"/>
  <c r="J4" i="48" s="1"/>
  <c r="K4" i="48" a="1"/>
  <c r="K4" i="48" s="1"/>
  <c r="L4" i="48" a="1"/>
  <c r="L4" i="48" s="1"/>
  <c r="N3" i="48"/>
  <c r="L3" i="48"/>
  <c r="O3" i="48"/>
  <c r="AB3" i="48"/>
  <c r="U3" i="48"/>
  <c r="K3" i="48"/>
  <c r="M3" i="48"/>
  <c r="V3" i="48"/>
  <c r="R3" i="48"/>
  <c r="Z3" i="48"/>
  <c r="Q3" i="48"/>
  <c r="Y3" i="48"/>
  <c r="S3" i="48"/>
  <c r="W3" i="48"/>
  <c r="P3" i="48"/>
  <c r="X3" i="48"/>
  <c r="M31" i="54"/>
  <c r="N31" i="54"/>
  <c r="AB31" i="54"/>
  <c r="AC31" i="54"/>
  <c r="AD31" i="54"/>
  <c r="G43" i="54"/>
  <c r="W41" i="54"/>
  <c r="V36" i="54"/>
  <c r="W32" i="54"/>
  <c r="G30" i="54"/>
  <c r="O22" i="54"/>
  <c r="W14" i="54"/>
  <c r="G12" i="54"/>
  <c r="E10" i="54"/>
  <c r="AC13" i="54"/>
  <c r="M17" i="54"/>
  <c r="U21" i="54"/>
  <c r="E25" i="54"/>
  <c r="AC28" i="54"/>
  <c r="M29" i="54"/>
  <c r="E34" i="54"/>
  <c r="AC37" i="54"/>
  <c r="U42" i="54"/>
  <c r="N11" i="54"/>
  <c r="V30" i="54"/>
  <c r="W9" i="54"/>
  <c r="G10" i="54"/>
  <c r="AE10" i="54"/>
  <c r="O11" i="54"/>
  <c r="W12" i="54"/>
  <c r="G13" i="54"/>
  <c r="AE13" i="54"/>
  <c r="O14" i="54"/>
  <c r="W15" i="54"/>
  <c r="G16" i="54"/>
  <c r="AE16" i="54"/>
  <c r="O17" i="54"/>
  <c r="W18" i="54"/>
  <c r="G19" i="54"/>
  <c r="AE19" i="54"/>
  <c r="O20" i="54"/>
  <c r="W21" i="54"/>
  <c r="G22" i="54"/>
  <c r="AE22" i="54"/>
  <c r="O23" i="54"/>
  <c r="W24" i="54"/>
  <c r="G25" i="54"/>
  <c r="M25" i="54"/>
  <c r="N25" i="54"/>
  <c r="O25" i="54"/>
  <c r="T25" i="54"/>
  <c r="W25" i="54"/>
  <c r="AB25" i="54"/>
  <c r="AE25" i="54"/>
  <c r="O26" i="54"/>
  <c r="W27" i="54"/>
  <c r="G28" i="54"/>
  <c r="AE28" i="54"/>
  <c r="O29" i="54"/>
  <c r="W30" i="54"/>
  <c r="O32" i="54"/>
  <c r="W33" i="54"/>
  <c r="G34" i="54"/>
  <c r="AE34" i="54"/>
  <c r="O35" i="54"/>
  <c r="W36" i="54"/>
  <c r="G37" i="54"/>
  <c r="AE37" i="54"/>
  <c r="O38" i="54"/>
  <c r="L9" i="54"/>
  <c r="T13" i="54"/>
  <c r="T14" i="54"/>
  <c r="T16" i="54"/>
  <c r="T17" i="54"/>
  <c r="T21" i="54"/>
  <c r="T22" i="54"/>
  <c r="T24" i="54"/>
  <c r="T26" i="54"/>
  <c r="T32" i="54"/>
  <c r="T33" i="54"/>
  <c r="T35" i="54"/>
  <c r="T36" i="54"/>
  <c r="T40" i="54"/>
  <c r="T41" i="54"/>
  <c r="T43" i="54"/>
  <c r="T44" i="54"/>
  <c r="AB14" i="54"/>
  <c r="L15" i="54"/>
  <c r="AF16" i="54"/>
  <c r="AB17" i="54"/>
  <c r="L21" i="54"/>
  <c r="AB23" i="54"/>
  <c r="X24" i="54"/>
  <c r="AB26" i="54"/>
  <c r="L30" i="54"/>
  <c r="AB32" i="54"/>
  <c r="X33" i="54"/>
  <c r="AF34" i="54"/>
  <c r="U13" i="54"/>
  <c r="U16" i="54"/>
  <c r="E17" i="54"/>
  <c r="E20" i="54"/>
  <c r="AC23" i="54"/>
  <c r="L28" i="54"/>
  <c r="O28" i="54"/>
  <c r="W28" i="54"/>
  <c r="X28" i="54"/>
  <c r="AB28" i="54"/>
  <c r="M30" i="54"/>
  <c r="L34" i="54"/>
  <c r="O34" i="54"/>
  <c r="W34" i="54"/>
  <c r="V10" i="54"/>
  <c r="AD12" i="54"/>
  <c r="AD26" i="54"/>
  <c r="AD37" i="54"/>
  <c r="V16" i="54"/>
  <c r="N33" i="54"/>
  <c r="O9" i="54"/>
  <c r="W10" i="54"/>
  <c r="G11" i="54"/>
  <c r="G9" i="54"/>
  <c r="G14" i="54"/>
  <c r="G15" i="54"/>
  <c r="G17" i="54"/>
  <c r="G18" i="54"/>
  <c r="G20" i="54"/>
  <c r="G21" i="54"/>
  <c r="G23" i="54"/>
  <c r="G24" i="54"/>
  <c r="G26" i="54"/>
  <c r="G27" i="54"/>
  <c r="G29" i="54"/>
  <c r="G32" i="54"/>
  <c r="G33" i="54"/>
  <c r="G35" i="54"/>
  <c r="G36" i="54"/>
  <c r="G38" i="54"/>
  <c r="G39" i="54"/>
  <c r="G40" i="54"/>
  <c r="G41" i="54"/>
  <c r="G42" i="54"/>
  <c r="G44" i="54"/>
  <c r="AE11" i="54"/>
  <c r="O12" i="54"/>
  <c r="W13" i="54"/>
  <c r="AE14" i="54"/>
  <c r="O15" i="54"/>
  <c r="W16" i="54"/>
  <c r="AE17" i="54"/>
  <c r="O18" i="54"/>
  <c r="W19" i="54"/>
  <c r="AE20" i="54"/>
  <c r="O21" i="54"/>
  <c r="W22" i="54"/>
  <c r="AE23" i="54"/>
  <c r="O24" i="54"/>
  <c r="AE26" i="54"/>
  <c r="O27" i="54"/>
  <c r="AE29" i="54"/>
  <c r="O30" i="54"/>
  <c r="AE32" i="54"/>
  <c r="O33" i="54"/>
  <c r="AE35" i="54"/>
  <c r="O36" i="54"/>
  <c r="W37" i="54"/>
  <c r="AE38" i="54"/>
  <c r="O39" i="54"/>
  <c r="W40" i="54"/>
  <c r="AE41" i="54"/>
  <c r="O42" i="54"/>
  <c r="W43" i="54"/>
  <c r="AB9" i="54"/>
  <c r="L10" i="54"/>
  <c r="L13" i="54"/>
  <c r="AB15" i="54"/>
  <c r="X16" i="54"/>
  <c r="AB18" i="54"/>
  <c r="L19" i="54"/>
  <c r="AB21" i="54"/>
  <c r="L22" i="54"/>
  <c r="AB24" i="54"/>
  <c r="AB27" i="54"/>
  <c r="AB30" i="54"/>
  <c r="AF35" i="54"/>
  <c r="AB36" i="54"/>
  <c r="AB39" i="54"/>
  <c r="L40" i="54"/>
  <c r="AB42" i="54"/>
  <c r="AC9" i="54"/>
  <c r="M10" i="54"/>
  <c r="M40" i="54"/>
  <c r="M43" i="54"/>
  <c r="U23" i="54"/>
  <c r="U26" i="54"/>
  <c r="U43" i="54"/>
  <c r="U44" i="54"/>
  <c r="O13" i="54"/>
  <c r="AB13" i="54"/>
  <c r="E18" i="54"/>
  <c r="D21" i="54"/>
  <c r="H21" i="54"/>
  <c r="AE21" i="54"/>
  <c r="E24" i="54"/>
  <c r="E30" i="54"/>
  <c r="E36" i="54"/>
  <c r="L14" i="54"/>
  <c r="N19" i="54"/>
  <c r="N37" i="54"/>
  <c r="AE18" i="54"/>
  <c r="O10" i="54"/>
  <c r="O16" i="54"/>
  <c r="O19" i="54"/>
  <c r="O37" i="54"/>
  <c r="O40" i="54"/>
  <c r="O41" i="54"/>
  <c r="O43" i="54"/>
  <c r="O44" i="54"/>
  <c r="L42" i="54"/>
  <c r="AB40" i="54"/>
  <c r="W38" i="54"/>
  <c r="L32" i="54"/>
  <c r="AB16" i="54"/>
  <c r="AE15" i="54"/>
  <c r="V43" i="54"/>
  <c r="L39" i="54"/>
  <c r="W29" i="54"/>
  <c r="W11" i="54"/>
  <c r="W17" i="54"/>
  <c r="W20" i="54"/>
  <c r="W23" i="54"/>
  <c r="W26" i="54"/>
  <c r="W35" i="54"/>
  <c r="W39" i="54"/>
  <c r="W42" i="54"/>
  <c r="W44" i="54"/>
  <c r="L29" i="54"/>
  <c r="L44" i="54"/>
  <c r="AE42" i="54"/>
  <c r="V40" i="54"/>
  <c r="AF39" i="54"/>
  <c r="P37" i="54"/>
  <c r="L11" i="54"/>
  <c r="L23" i="54"/>
  <c r="AE30" i="54"/>
  <c r="L20" i="54"/>
  <c r="H42" i="54"/>
  <c r="AE39" i="54"/>
  <c r="H36" i="54"/>
  <c r="L38" i="54"/>
  <c r="L26" i="54"/>
  <c r="L41" i="54"/>
  <c r="AE33" i="54"/>
  <c r="X35" i="54"/>
  <c r="P10" i="54"/>
  <c r="AB41" i="54"/>
  <c r="AC38" i="54"/>
  <c r="AF37" i="54"/>
  <c r="AE12" i="54"/>
  <c r="AE43" i="54"/>
  <c r="E41" i="54"/>
  <c r="V39" i="54"/>
  <c r="AB38" i="54"/>
  <c r="AE36" i="54"/>
  <c r="AF27" i="54"/>
  <c r="AB22" i="54"/>
  <c r="AB37" i="54"/>
  <c r="L35" i="54"/>
  <c r="AE27" i="54"/>
  <c r="AE9" i="54"/>
  <c r="H12" i="54"/>
  <c r="T9" i="54"/>
  <c r="T27" i="54"/>
  <c r="AB43" i="54"/>
  <c r="H43" i="54"/>
  <c r="AE40" i="54"/>
  <c r="AB19" i="54"/>
  <c r="H3" i="48"/>
  <c r="F3" i="48"/>
  <c r="I3" i="48"/>
  <c r="J3" i="48"/>
  <c r="AA3" i="48"/>
  <c r="T3" i="48"/>
  <c r="AB10" i="54" l="1"/>
  <c r="X23" i="54"/>
  <c r="AB44" i="54"/>
  <c r="X11" i="54"/>
  <c r="L37" i="54"/>
  <c r="AF23" i="54"/>
  <c r="L16" i="54"/>
  <c r="L33" i="54"/>
  <c r="L24" i="54"/>
  <c r="X15" i="54"/>
  <c r="T42" i="54"/>
  <c r="T34" i="54"/>
  <c r="T23" i="54"/>
  <c r="T15" i="54"/>
  <c r="D23" i="54"/>
  <c r="L43" i="54"/>
  <c r="AB33" i="54"/>
  <c r="AF20" i="54"/>
  <c r="AB12" i="54"/>
  <c r="AB34" i="54"/>
  <c r="AB29" i="54"/>
  <c r="AB20" i="54"/>
  <c r="X12" i="54"/>
  <c r="T39" i="54"/>
  <c r="T30" i="54"/>
  <c r="T20" i="54"/>
  <c r="T12" i="54"/>
  <c r="X19" i="54"/>
  <c r="AF11" i="54"/>
  <c r="X34" i="54"/>
  <c r="P28" i="54"/>
  <c r="L36" i="54"/>
  <c r="AF28" i="54"/>
  <c r="AF19" i="54"/>
  <c r="L12" i="54"/>
  <c r="T38" i="54"/>
  <c r="T29" i="54"/>
  <c r="T19" i="54"/>
  <c r="T11" i="54"/>
  <c r="X40" i="54"/>
  <c r="AF29" i="54"/>
  <c r="AB35" i="54"/>
  <c r="L27" i="54"/>
  <c r="L18" i="54"/>
  <c r="T37" i="54"/>
  <c r="T28" i="54"/>
  <c r="T18" i="54"/>
  <c r="T10" i="54"/>
  <c r="T45" i="54" s="1"/>
  <c r="L25" i="54"/>
  <c r="D32" i="54"/>
  <c r="Y20" i="54"/>
  <c r="I16" i="54"/>
  <c r="Q34" i="54"/>
  <c r="Y43" i="54"/>
  <c r="Y9" i="54"/>
  <c r="Q13" i="54"/>
  <c r="I14" i="54"/>
  <c r="Y21" i="54"/>
  <c r="I27" i="54"/>
  <c r="I26" i="54"/>
  <c r="Q9" i="54"/>
  <c r="I42" i="54"/>
  <c r="D26" i="54"/>
  <c r="D44" i="54"/>
  <c r="D9" i="54"/>
  <c r="D36" i="54"/>
  <c r="D42" i="54"/>
  <c r="D41" i="54"/>
  <c r="D17" i="54"/>
  <c r="D14" i="54"/>
  <c r="Y37" i="54"/>
  <c r="I29" i="54"/>
  <c r="Q21" i="54"/>
  <c r="Y16" i="54"/>
  <c r="Y34" i="54"/>
  <c r="Q32" i="54"/>
  <c r="Q23" i="54"/>
  <c r="Q11" i="54"/>
  <c r="Q43" i="54"/>
  <c r="I36" i="54"/>
  <c r="Y14" i="54"/>
  <c r="D43" i="54"/>
  <c r="D40" i="54"/>
  <c r="D37" i="54"/>
  <c r="D16" i="54"/>
  <c r="D20" i="54"/>
  <c r="D35" i="54"/>
  <c r="D15" i="54"/>
  <c r="I44" i="54"/>
  <c r="Q36" i="54"/>
  <c r="Q27" i="54"/>
  <c r="Q15" i="54"/>
  <c r="Y30" i="54"/>
  <c r="I22" i="54"/>
  <c r="I10" i="54"/>
  <c r="Y35" i="54"/>
  <c r="Q28" i="54"/>
  <c r="I21" i="54"/>
  <c r="D22" i="54"/>
  <c r="I31" i="54"/>
  <c r="Y39" i="54"/>
  <c r="D30" i="54"/>
  <c r="D18" i="54"/>
  <c r="Q42" i="54"/>
  <c r="I35" i="54"/>
  <c r="Q24" i="54"/>
  <c r="I20" i="54"/>
  <c r="Q38" i="54"/>
  <c r="Q29" i="54"/>
  <c r="I28" i="54"/>
  <c r="Q20" i="54"/>
  <c r="Y15" i="54"/>
  <c r="Q40" i="54"/>
  <c r="Q25" i="54"/>
  <c r="Q19" i="54"/>
  <c r="I12" i="54"/>
  <c r="Q44" i="54"/>
  <c r="Y42" i="54"/>
  <c r="D12" i="54"/>
  <c r="D27" i="54"/>
  <c r="I41" i="54"/>
  <c r="Q33" i="54"/>
  <c r="Y19" i="54"/>
  <c r="Y13" i="54"/>
  <c r="I11" i="54"/>
  <c r="I37" i="54"/>
  <c r="Y27" i="54"/>
  <c r="Q14" i="54"/>
  <c r="I39" i="54"/>
  <c r="I33" i="54"/>
  <c r="I18" i="54"/>
  <c r="Y11" i="54"/>
  <c r="I40" i="54"/>
  <c r="D39" i="54"/>
  <c r="D24" i="54"/>
  <c r="Y44" i="54"/>
  <c r="Y40" i="54"/>
  <c r="I32" i="54"/>
  <c r="I23" i="54"/>
  <c r="Q18" i="54"/>
  <c r="Y10" i="54"/>
  <c r="Y36" i="54"/>
  <c r="D34" i="54"/>
  <c r="Y28" i="54"/>
  <c r="Q26" i="54"/>
  <c r="I19" i="54"/>
  <c r="Y38" i="54"/>
  <c r="Y32" i="54"/>
  <c r="I24" i="54"/>
  <c r="Y17" i="54"/>
  <c r="Q10" i="54"/>
  <c r="Y31" i="54"/>
  <c r="I43" i="54"/>
  <c r="D11" i="54"/>
  <c r="Q41" i="54"/>
  <c r="Q39" i="54"/>
  <c r="Q30" i="54"/>
  <c r="Y22" i="54"/>
  <c r="D13" i="54"/>
  <c r="Q35" i="54"/>
  <c r="I34" i="54"/>
  <c r="Y24" i="54"/>
  <c r="Y18" i="54"/>
  <c r="I13" i="54"/>
  <c r="I25" i="54"/>
  <c r="Y29" i="54"/>
  <c r="Y23" i="54"/>
  <c r="Q31" i="54"/>
  <c r="D10" i="54"/>
  <c r="D19" i="54"/>
  <c r="D29" i="54"/>
  <c r="I38" i="54"/>
  <c r="I17" i="54"/>
  <c r="Q12" i="54"/>
  <c r="Y33" i="54"/>
  <c r="Q17" i="54"/>
  <c r="Y12" i="54"/>
  <c r="D25" i="54"/>
  <c r="Q37" i="54"/>
  <c r="I15" i="54"/>
  <c r="H30" i="54"/>
  <c r="AF40" i="54"/>
  <c r="AF36" i="54"/>
  <c r="AF12" i="54"/>
  <c r="H37" i="54"/>
  <c r="P38" i="54"/>
  <c r="AF42" i="54"/>
  <c r="H9" i="54"/>
  <c r="P36" i="54"/>
  <c r="P30" i="54"/>
  <c r="P24" i="54"/>
  <c r="H20" i="54"/>
  <c r="P12" i="54"/>
  <c r="H34" i="54"/>
  <c r="P29" i="54"/>
  <c r="P20" i="54"/>
  <c r="H16" i="54"/>
  <c r="X32" i="54"/>
  <c r="X39" i="54"/>
  <c r="AF33" i="54"/>
  <c r="X20" i="54"/>
  <c r="X43" i="54"/>
  <c r="P39" i="54"/>
  <c r="H35" i="54"/>
  <c r="H29" i="54"/>
  <c r="H23" i="54"/>
  <c r="P15" i="54"/>
  <c r="H11" i="54"/>
  <c r="H28" i="54"/>
  <c r="P23" i="54"/>
  <c r="H19" i="54"/>
  <c r="P11" i="54"/>
  <c r="X25" i="54"/>
  <c r="P22" i="54"/>
  <c r="P40" i="54"/>
  <c r="P43" i="54"/>
  <c r="X42" i="54"/>
  <c r="P41" i="54"/>
  <c r="AF15" i="54"/>
  <c r="P19" i="54"/>
  <c r="P13" i="54"/>
  <c r="AF38" i="54"/>
  <c r="X22" i="54"/>
  <c r="AF14" i="54"/>
  <c r="X10" i="54"/>
  <c r="P34" i="54"/>
  <c r="X27" i="54"/>
  <c r="AF22" i="54"/>
  <c r="X18" i="54"/>
  <c r="AF10" i="54"/>
  <c r="H25" i="54"/>
  <c r="X31" i="54"/>
  <c r="X41" i="54"/>
  <c r="AF44" i="54"/>
  <c r="AF9" i="54"/>
  <c r="X44" i="54"/>
  <c r="H39" i="54"/>
  <c r="P16" i="54"/>
  <c r="H27" i="54"/>
  <c r="AF18" i="54"/>
  <c r="AF21" i="54"/>
  <c r="P42" i="54"/>
  <c r="H38" i="54"/>
  <c r="P33" i="54"/>
  <c r="P27" i="54"/>
  <c r="P18" i="54"/>
  <c r="H14" i="54"/>
  <c r="P32" i="54"/>
  <c r="H22" i="54"/>
  <c r="P14" i="54"/>
  <c r="H10" i="54"/>
  <c r="AF24" i="54"/>
  <c r="X17" i="54"/>
  <c r="AF43" i="54"/>
  <c r="AF30" i="54"/>
  <c r="H24" i="54"/>
  <c r="H15" i="54"/>
  <c r="X29" i="54"/>
  <c r="R41" i="54"/>
  <c r="AF41" i="54"/>
  <c r="X37" i="54"/>
  <c r="AF32" i="54"/>
  <c r="AF26" i="54"/>
  <c r="AF17" i="54"/>
  <c r="X13" i="54"/>
  <c r="X30" i="54"/>
  <c r="X21" i="54"/>
  <c r="AF13" i="54"/>
  <c r="X9" i="54"/>
  <c r="P25" i="54"/>
  <c r="X36" i="54"/>
  <c r="H33" i="54"/>
  <c r="H44" i="54"/>
  <c r="X26" i="54"/>
  <c r="C15" i="54"/>
  <c r="H18" i="54"/>
  <c r="H41" i="54"/>
  <c r="H32" i="54"/>
  <c r="H26" i="54"/>
  <c r="P21" i="54"/>
  <c r="H17" i="54"/>
  <c r="P9" i="54"/>
  <c r="P35" i="54"/>
  <c r="P26" i="54"/>
  <c r="P17" i="54"/>
  <c r="H13" i="54"/>
  <c r="AF25" i="54"/>
  <c r="Z36" i="54"/>
  <c r="R30" i="54"/>
  <c r="Z33" i="54"/>
  <c r="Z38" i="54"/>
  <c r="Z27" i="54"/>
  <c r="Z29" i="54"/>
  <c r="R17" i="54"/>
  <c r="R10" i="54"/>
  <c r="F38" i="54"/>
  <c r="F25" i="54"/>
  <c r="F15" i="54"/>
  <c r="J18" i="54"/>
  <c r="J43" i="54"/>
  <c r="F23" i="54"/>
  <c r="J32" i="54"/>
  <c r="J16" i="54"/>
  <c r="C42" i="54"/>
  <c r="C35" i="54"/>
  <c r="C10" i="54"/>
  <c r="C11" i="54"/>
  <c r="C22" i="54"/>
  <c r="V26" i="54"/>
  <c r="F30" i="54"/>
  <c r="M22" i="54"/>
  <c r="AD42" i="54"/>
  <c r="AD20" i="54"/>
  <c r="M15" i="54"/>
  <c r="U25" i="54"/>
  <c r="F28" i="54"/>
  <c r="V38" i="54"/>
  <c r="V20" i="54"/>
  <c r="N10" i="54"/>
  <c r="F39" i="54"/>
  <c r="F18" i="54"/>
  <c r="E42" i="54"/>
  <c r="AC36" i="54"/>
  <c r="AC30" i="54"/>
  <c r="AC24" i="54"/>
  <c r="E12" i="54"/>
  <c r="U29" i="54"/>
  <c r="M13" i="54"/>
  <c r="N24" i="54"/>
  <c r="F17" i="54"/>
  <c r="AD38" i="54"/>
  <c r="AD27" i="54"/>
  <c r="AD15" i="54"/>
  <c r="F11" i="54"/>
  <c r="U37" i="54"/>
  <c r="M34" i="54"/>
  <c r="E32" i="54"/>
  <c r="M24" i="54"/>
  <c r="AC20" i="54"/>
  <c r="E14" i="54"/>
  <c r="U10" i="54"/>
  <c r="N32" i="54"/>
  <c r="AD25" i="54"/>
  <c r="V18" i="54"/>
  <c r="V12" i="54"/>
  <c r="E43" i="54"/>
  <c r="M35" i="54"/>
  <c r="AC25" i="54"/>
  <c r="E22" i="54"/>
  <c r="M14" i="54"/>
  <c r="F35" i="54"/>
  <c r="N44" i="54"/>
  <c r="V35" i="54"/>
  <c r="F21" i="54"/>
  <c r="AC41" i="54"/>
  <c r="AC44" i="54"/>
  <c r="V32" i="54"/>
  <c r="N16" i="54"/>
  <c r="F44" i="54"/>
  <c r="F36" i="54"/>
  <c r="F9" i="54"/>
  <c r="AC39" i="54"/>
  <c r="U41" i="54"/>
  <c r="U20" i="54"/>
  <c r="M39" i="54"/>
  <c r="N30" i="54"/>
  <c r="N21" i="54"/>
  <c r="AD44" i="54"/>
  <c r="AD35" i="54"/>
  <c r="AD23" i="54"/>
  <c r="AD14" i="54"/>
  <c r="M36" i="54"/>
  <c r="V34" i="54"/>
  <c r="AC29" i="54"/>
  <c r="U28" i="54"/>
  <c r="M27" i="54"/>
  <c r="E23" i="54"/>
  <c r="U19" i="54"/>
  <c r="M9" i="54"/>
  <c r="N29" i="54"/>
  <c r="AD22" i="54"/>
  <c r="AD16" i="54"/>
  <c r="M41" i="54"/>
  <c r="U33" i="54"/>
  <c r="U24" i="54"/>
  <c r="AC16" i="54"/>
  <c r="U12" i="54"/>
  <c r="AD40" i="54"/>
  <c r="V42" i="54"/>
  <c r="N38" i="54"/>
  <c r="V44" i="54"/>
  <c r="V29" i="54"/>
  <c r="V14" i="54"/>
  <c r="F43" i="54"/>
  <c r="F33" i="54"/>
  <c r="AC33" i="54"/>
  <c r="AC27" i="54"/>
  <c r="E21" i="54"/>
  <c r="AC15" i="54"/>
  <c r="N13" i="54"/>
  <c r="U40" i="54"/>
  <c r="U17" i="54"/>
  <c r="M37" i="54"/>
  <c r="E9" i="54"/>
  <c r="F29" i="54"/>
  <c r="F20" i="54"/>
  <c r="AD43" i="54"/>
  <c r="AD33" i="54"/>
  <c r="AD21" i="54"/>
  <c r="F14" i="54"/>
  <c r="AC35" i="54"/>
  <c r="U34" i="54"/>
  <c r="AC26" i="54"/>
  <c r="U22" i="54"/>
  <c r="M12" i="54"/>
  <c r="V25" i="54"/>
  <c r="AD28" i="54"/>
  <c r="F22" i="54"/>
  <c r="F16" i="54"/>
  <c r="F10" i="54"/>
  <c r="AC40" i="54"/>
  <c r="E37" i="54"/>
  <c r="E28" i="54"/>
  <c r="M20" i="54"/>
  <c r="E16" i="54"/>
  <c r="N36" i="54"/>
  <c r="F37" i="54"/>
  <c r="F12" i="54"/>
  <c r="F32" i="54"/>
  <c r="N15" i="54"/>
  <c r="AD36" i="54"/>
  <c r="AD24" i="54"/>
  <c r="AD9" i="54"/>
  <c r="N17" i="54"/>
  <c r="F31" i="54"/>
  <c r="F42" i="54"/>
  <c r="E39" i="54"/>
  <c r="U14" i="54"/>
  <c r="N9" i="54"/>
  <c r="V41" i="54"/>
  <c r="V23" i="54"/>
  <c r="F41" i="54"/>
  <c r="F27" i="54"/>
  <c r="AC42" i="54"/>
  <c r="E33" i="54"/>
  <c r="E27" i="54"/>
  <c r="E15" i="54"/>
  <c r="AC12" i="54"/>
  <c r="U35" i="54"/>
  <c r="U11" i="54"/>
  <c r="M19" i="54"/>
  <c r="N27" i="54"/>
  <c r="N18" i="54"/>
  <c r="AD41" i="54"/>
  <c r="AD30" i="54"/>
  <c r="AD18" i="54"/>
  <c r="N12" i="54"/>
  <c r="E35" i="54"/>
  <c r="AC32" i="54"/>
  <c r="N28" i="54"/>
  <c r="E26" i="54"/>
  <c r="M18" i="54"/>
  <c r="AC14" i="54"/>
  <c r="F34" i="54"/>
  <c r="V27" i="54"/>
  <c r="N20" i="54"/>
  <c r="N14" i="54"/>
  <c r="AC43" i="54"/>
  <c r="E40" i="54"/>
  <c r="M32" i="54"/>
  <c r="AC22" i="54"/>
  <c r="E19" i="54"/>
  <c r="M11" i="54"/>
  <c r="V31" i="54"/>
  <c r="V17" i="54"/>
  <c r="V22" i="54"/>
  <c r="V28" i="54"/>
  <c r="V24" i="54"/>
  <c r="AD10" i="54"/>
  <c r="V37" i="54"/>
  <c r="E44" i="54"/>
  <c r="N43" i="54"/>
  <c r="U38" i="54"/>
  <c r="V19" i="54"/>
  <c r="AD32" i="54"/>
  <c r="V13" i="54"/>
  <c r="M33" i="54"/>
  <c r="E29" i="54"/>
  <c r="AC11" i="54"/>
  <c r="N35" i="54"/>
  <c r="V21" i="54"/>
  <c r="V15" i="54"/>
  <c r="M44" i="54"/>
  <c r="U36" i="54"/>
  <c r="U27" i="54"/>
  <c r="U15" i="54"/>
  <c r="M42" i="54"/>
  <c r="E31" i="54"/>
  <c r="N42" i="54"/>
  <c r="N41" i="54"/>
  <c r="N40" i="54"/>
  <c r="N22" i="54"/>
  <c r="V11" i="54"/>
  <c r="F40" i="54"/>
  <c r="F24" i="54"/>
  <c r="AC21" i="54"/>
  <c r="AC18" i="54"/>
  <c r="U32" i="54"/>
  <c r="M16" i="54"/>
  <c r="F26" i="54"/>
  <c r="AD39" i="54"/>
  <c r="AD29" i="54"/>
  <c r="AD17" i="54"/>
  <c r="AD11" i="54"/>
  <c r="E38" i="54"/>
  <c r="N34" i="54"/>
  <c r="M28" i="54"/>
  <c r="M21" i="54"/>
  <c r="AC17" i="54"/>
  <c r="U39" i="54"/>
  <c r="U30" i="54"/>
  <c r="U18" i="54"/>
  <c r="C40" i="54"/>
  <c r="C33" i="54"/>
  <c r="Z44" i="54"/>
  <c r="C17" i="54"/>
  <c r="C37" i="54"/>
  <c r="Z37" i="54"/>
  <c r="R42" i="54"/>
  <c r="R33" i="54"/>
  <c r="Z13" i="54"/>
  <c r="J44" i="54"/>
  <c r="J35" i="54"/>
  <c r="J17" i="54"/>
  <c r="Z25" i="54"/>
  <c r="C25" i="54"/>
  <c r="Z35" i="54"/>
  <c r="R22" i="54"/>
  <c r="Z14" i="54"/>
  <c r="C34" i="54"/>
  <c r="C26" i="54"/>
  <c r="C16" i="54"/>
  <c r="C19" i="54"/>
  <c r="Z43" i="54"/>
  <c r="Z19" i="54"/>
  <c r="C14" i="54"/>
  <c r="R40" i="54"/>
  <c r="R27" i="54"/>
  <c r="C21" i="54"/>
  <c r="Z21" i="54"/>
  <c r="Z12" i="54"/>
  <c r="J42" i="54"/>
  <c r="J29" i="54"/>
  <c r="J14" i="54"/>
  <c r="Z34" i="54"/>
  <c r="R34" i="54"/>
  <c r="R25" i="54"/>
  <c r="Z17" i="54"/>
  <c r="R31" i="54"/>
  <c r="C30" i="54"/>
  <c r="C44" i="54"/>
  <c r="C20" i="54"/>
  <c r="C27" i="54"/>
  <c r="C32" i="54"/>
  <c r="R39" i="54"/>
  <c r="R24" i="54"/>
  <c r="R32" i="54"/>
  <c r="R26" i="54"/>
  <c r="J41" i="54"/>
  <c r="J26" i="54"/>
  <c r="J13" i="54"/>
  <c r="Z28" i="54"/>
  <c r="J21" i="54"/>
  <c r="R13" i="54"/>
  <c r="J9" i="54"/>
  <c r="Z41" i="54"/>
  <c r="C41" i="54"/>
  <c r="Z39" i="54"/>
  <c r="C23" i="54"/>
  <c r="C29" i="54"/>
  <c r="C24" i="54"/>
  <c r="Z10" i="54"/>
  <c r="R38" i="54"/>
  <c r="R18" i="54"/>
  <c r="R20" i="54"/>
  <c r="Z15" i="54"/>
  <c r="J40" i="54"/>
  <c r="J23" i="54"/>
  <c r="J11" i="54"/>
  <c r="J25" i="54"/>
  <c r="R28" i="54"/>
  <c r="Z20" i="54"/>
  <c r="C39" i="54"/>
  <c r="Z16" i="54"/>
  <c r="R15" i="54"/>
  <c r="R11" i="54"/>
  <c r="J39" i="54"/>
  <c r="J22" i="54"/>
  <c r="J10" i="54"/>
  <c r="J34" i="54"/>
  <c r="J33" i="54"/>
  <c r="J24" i="54"/>
  <c r="J12" i="54"/>
  <c r="Z31" i="54"/>
  <c r="C31" i="54"/>
  <c r="C18" i="54"/>
  <c r="Z40" i="54"/>
  <c r="R37" i="54"/>
  <c r="R21" i="54"/>
  <c r="Z30" i="54"/>
  <c r="Z24" i="54"/>
  <c r="C38" i="54"/>
  <c r="R44" i="54"/>
  <c r="R36" i="54"/>
  <c r="R12" i="54"/>
  <c r="C13" i="54"/>
  <c r="J38" i="54"/>
  <c r="J20" i="54"/>
  <c r="Z9" i="54"/>
  <c r="J28" i="54"/>
  <c r="Z32" i="54"/>
  <c r="Z23" i="54"/>
  <c r="R19" i="54"/>
  <c r="Z11" i="54"/>
  <c r="J31" i="54"/>
  <c r="C9" i="54"/>
  <c r="Z42" i="54"/>
  <c r="C43" i="54"/>
  <c r="C36" i="54"/>
  <c r="Z22" i="54"/>
  <c r="R43" i="54"/>
  <c r="R35" i="54"/>
  <c r="R9" i="54"/>
  <c r="R29" i="54"/>
  <c r="R23" i="54"/>
  <c r="J37" i="54"/>
  <c r="J19" i="54"/>
  <c r="C28" i="54"/>
  <c r="J36" i="54"/>
  <c r="J27" i="54"/>
  <c r="S42" i="54"/>
  <c r="AA22" i="54"/>
  <c r="S38" i="54"/>
  <c r="K43" i="54"/>
  <c r="K35" i="54"/>
  <c r="S30" i="54"/>
  <c r="AA16" i="54"/>
  <c r="AA42" i="54"/>
  <c r="AA35" i="54"/>
  <c r="K34" i="54"/>
  <c r="K25" i="54"/>
  <c r="S27" i="54"/>
  <c r="S40" i="54"/>
  <c r="K16" i="54"/>
  <c r="S16" i="54"/>
  <c r="AA41" i="54"/>
  <c r="AA44" i="54"/>
  <c r="S24" i="54"/>
  <c r="S32" i="54"/>
  <c r="S26" i="54"/>
  <c r="AA15" i="54"/>
  <c r="S11" i="54"/>
  <c r="AA29" i="54"/>
  <c r="AA23" i="54"/>
  <c r="AA11" i="54"/>
  <c r="K42" i="54"/>
  <c r="K33" i="54"/>
  <c r="K24" i="54"/>
  <c r="K15" i="54"/>
  <c r="AA13" i="54"/>
  <c r="AA36" i="54"/>
  <c r="AA30" i="54"/>
  <c r="AA24" i="54"/>
  <c r="S20" i="54"/>
  <c r="AA9" i="54"/>
  <c r="S19" i="54"/>
  <c r="K41" i="54"/>
  <c r="K32" i="54"/>
  <c r="K23" i="54"/>
  <c r="K14" i="54"/>
  <c r="S9" i="54"/>
  <c r="AA43" i="54"/>
  <c r="AA31" i="54"/>
  <c r="S36" i="54"/>
  <c r="S41" i="54"/>
  <c r="S34" i="54"/>
  <c r="AA14" i="54"/>
  <c r="K40" i="54"/>
  <c r="K30" i="54"/>
  <c r="K22" i="54"/>
  <c r="K12" i="54"/>
  <c r="AA10" i="54"/>
  <c r="S18" i="54"/>
  <c r="AA18" i="54"/>
  <c r="S14" i="54"/>
  <c r="S28" i="54"/>
  <c r="AA25" i="54"/>
  <c r="S25" i="54"/>
  <c r="S22" i="54"/>
  <c r="S10" i="54"/>
  <c r="K39" i="54"/>
  <c r="K29" i="54"/>
  <c r="K21" i="54"/>
  <c r="K11" i="54"/>
  <c r="K31" i="54"/>
  <c r="AA38" i="54"/>
  <c r="AA40" i="54"/>
  <c r="AA39" i="54"/>
  <c r="S35" i="54"/>
  <c r="S29" i="54"/>
  <c r="S23" i="54"/>
  <c r="AA34" i="54"/>
  <c r="S37" i="54"/>
  <c r="AA17" i="54"/>
  <c r="K38" i="54"/>
  <c r="K28" i="54"/>
  <c r="K20" i="54"/>
  <c r="K10" i="54"/>
  <c r="K17" i="54"/>
  <c r="AA37" i="54"/>
  <c r="S21" i="54"/>
  <c r="S44" i="54"/>
  <c r="AA33" i="54"/>
  <c r="AA27" i="54"/>
  <c r="AA12" i="54"/>
  <c r="AA32" i="54"/>
  <c r="S13" i="54"/>
  <c r="K37" i="54"/>
  <c r="K27" i="54"/>
  <c r="K19" i="54"/>
  <c r="K9" i="54"/>
  <c r="AA19" i="54"/>
  <c r="S12" i="54"/>
  <c r="S33" i="54"/>
  <c r="S43" i="54"/>
  <c r="S15" i="54"/>
  <c r="AA21" i="54"/>
  <c r="S17" i="54"/>
  <c r="AA28" i="54"/>
  <c r="AA26" i="54"/>
  <c r="K44" i="54"/>
  <c r="K36" i="54"/>
  <c r="K26" i="54"/>
  <c r="H40" i="54"/>
  <c r="D38" i="54"/>
  <c r="D31" i="54"/>
  <c r="D33" i="54"/>
  <c r="P44" i="54"/>
  <c r="L17" i="54"/>
  <c r="AB45" i="54"/>
  <c r="G31" i="54"/>
  <c r="G45" i="54" s="1"/>
  <c r="O31" i="54"/>
  <c r="O45" i="54" s="1"/>
  <c r="W31" i="54"/>
  <c r="W45" i="54" s="1"/>
  <c r="AE31" i="54"/>
  <c r="AE44" i="54"/>
  <c r="N39" i="54"/>
  <c r="AE24" i="54"/>
  <c r="U9" i="54"/>
  <c r="E13" i="54"/>
  <c r="Q16" i="54"/>
  <c r="AC19" i="54"/>
  <c r="M23" i="54"/>
  <c r="Y26" i="54"/>
  <c r="I30" i="54"/>
  <c r="AC34" i="54"/>
  <c r="M38" i="54"/>
  <c r="Y41" i="54"/>
  <c r="V9" i="54"/>
  <c r="F13" i="54"/>
  <c r="R16" i="54"/>
  <c r="AD19" i="54"/>
  <c r="N23" i="54"/>
  <c r="Z26" i="54"/>
  <c r="J30" i="54"/>
  <c r="AD34" i="54"/>
  <c r="K13" i="54"/>
  <c r="X14" i="54"/>
  <c r="S39" i="54"/>
  <c r="G3" i="48"/>
  <c r="L45" i="54" l="1"/>
  <c r="AF45" i="54"/>
  <c r="AG22" i="54"/>
  <c r="P45" i="54"/>
  <c r="X45" i="54"/>
  <c r="AG43" i="54"/>
  <c r="AG37" i="54"/>
  <c r="AG21" i="54"/>
  <c r="AG35" i="54"/>
  <c r="AG11" i="54"/>
  <c r="AG25" i="54"/>
  <c r="AG20" i="54"/>
  <c r="AG42" i="54"/>
  <c r="AG12" i="54"/>
  <c r="AG10" i="54"/>
  <c r="AG29" i="54"/>
  <c r="AG27" i="54"/>
  <c r="AA45" i="54"/>
  <c r="AG15" i="54"/>
  <c r="AG36" i="54"/>
  <c r="AG28" i="54"/>
  <c r="AG18" i="54"/>
  <c r="Z45" i="54"/>
  <c r="N45" i="54"/>
  <c r="F45" i="54"/>
  <c r="AG40" i="54"/>
  <c r="K45" i="54"/>
  <c r="V45" i="54"/>
  <c r="AG41" i="54"/>
  <c r="J45" i="54"/>
  <c r="AG32" i="54"/>
  <c r="C45" i="54"/>
  <c r="R45" i="54"/>
  <c r="AG33" i="54"/>
  <c r="AG44" i="54"/>
  <c r="AG38" i="54"/>
  <c r="AG39" i="54"/>
  <c r="D45" i="54"/>
  <c r="AG9" i="54"/>
  <c r="M45" i="54"/>
  <c r="H45" i="54"/>
  <c r="AG17" i="54"/>
  <c r="AG30" i="54"/>
  <c r="AG16" i="54"/>
  <c r="AD45" i="54"/>
  <c r="Y45" i="54"/>
  <c r="AG13" i="54"/>
  <c r="AG19" i="54"/>
  <c r="AG34" i="54"/>
  <c r="AE45" i="54"/>
  <c r="Q45" i="54"/>
  <c r="E45" i="54"/>
  <c r="U45" i="54"/>
  <c r="AG26" i="54"/>
  <c r="AG23" i="54"/>
  <c r="S45" i="54"/>
  <c r="AC45" i="54"/>
  <c r="AG14" i="54"/>
  <c r="AG24" i="54"/>
  <c r="I45" i="54"/>
  <c r="AG31" i="54"/>
  <c r="AG45" i="5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<sst xmlns="http://schemas.openxmlformats.org/spreadsheetml/2006/main" count="2777" uniqueCount="308">
  <si>
    <t>Месяц</t>
  </si>
  <si>
    <t>Внутр. перевозки</t>
  </si>
  <si>
    <t>Лом черных металлов</t>
  </si>
  <si>
    <t>ООО "Амурсталь"</t>
  </si>
  <si>
    <t>Импорт</t>
  </si>
  <si>
    <t>АО "ПНТЗ"</t>
  </si>
  <si>
    <t>Прочие</t>
  </si>
  <si>
    <t>АО "НЛМК-УРАЛ"</t>
  </si>
  <si>
    <t>АО "ЕВРАЗ НТМК"</t>
  </si>
  <si>
    <t>АО "ЕВРАЗ ЗСМК"</t>
  </si>
  <si>
    <t>Экспорт</t>
  </si>
  <si>
    <t>Год</t>
  </si>
  <si>
    <t>Количество дней</t>
  </si>
  <si>
    <t>Прошло дней</t>
  </si>
  <si>
    <t>Отгрузка ж/д транспортом, т</t>
  </si>
  <si>
    <t>АО "ОЭМК им. А.А. УГАРОВА"</t>
  </si>
  <si>
    <t>Центральный ФО</t>
  </si>
  <si>
    <t>Котел</t>
  </si>
  <si>
    <t xml:space="preserve">ОАО "Северсталь" </t>
  </si>
  <si>
    <t>Череповец 1, Череповец 2</t>
  </si>
  <si>
    <t>ОАО "НЛМК"</t>
  </si>
  <si>
    <t>Новолипецк</t>
  </si>
  <si>
    <t>ООО "НЛМК - Калуга"</t>
  </si>
  <si>
    <t>Ворсино</t>
  </si>
  <si>
    <t>ООО "ОМК-Сталь"</t>
  </si>
  <si>
    <t>Навашино</t>
  </si>
  <si>
    <t>Стальная</t>
  </si>
  <si>
    <t>ГУП "Ярцевский ЛПЗ"</t>
  </si>
  <si>
    <t>Милохово</t>
  </si>
  <si>
    <t>ООО "Тулачермет Сталь"</t>
  </si>
  <si>
    <t>Присады</t>
  </si>
  <si>
    <t>ОАО "БМЗ"</t>
  </si>
  <si>
    <t>Завережье, Злынка, Красное</t>
  </si>
  <si>
    <t>ООО "Абинский ЭМЗ"</t>
  </si>
  <si>
    <t>Южный ФО</t>
  </si>
  <si>
    <t>Абинская</t>
  </si>
  <si>
    <t>Балаково</t>
  </si>
  <si>
    <t>ОАО "ВТЗ"</t>
  </si>
  <si>
    <t>Трубная</t>
  </si>
  <si>
    <t xml:space="preserve">Волгоград 2, Краснооктябрьская </t>
  </si>
  <si>
    <t>ОАО "Тагмет"</t>
  </si>
  <si>
    <t>Таганрог</t>
  </si>
  <si>
    <t>ОАО "Уральская сталь"</t>
  </si>
  <si>
    <t>Уральский ФО</t>
  </si>
  <si>
    <t>Новотроицк</t>
  </si>
  <si>
    <t xml:space="preserve">ОАО "ММК" </t>
  </si>
  <si>
    <t>Магнитогорск-Грузовая</t>
  </si>
  <si>
    <t>Ревда</t>
  </si>
  <si>
    <t>ОАО "Мечел"</t>
  </si>
  <si>
    <t>Металлургическая</t>
  </si>
  <si>
    <t>ОАО "Ашинский МЗ"</t>
  </si>
  <si>
    <t>Аша</t>
  </si>
  <si>
    <t>Смычка</t>
  </si>
  <si>
    <t>ОАО "Северский ТЗ"</t>
  </si>
  <si>
    <t>Полевской</t>
  </si>
  <si>
    <t>ОАО "Ижсталь"</t>
  </si>
  <si>
    <t>Ижевск</t>
  </si>
  <si>
    <t>Первоуральск</t>
  </si>
  <si>
    <t>Серов-Заводской</t>
  </si>
  <si>
    <t>Войновка</t>
  </si>
  <si>
    <t>Сибирский ФО</t>
  </si>
  <si>
    <t>Дальневосточный ФО</t>
  </si>
  <si>
    <t>Комсомольск-на-Амуре</t>
  </si>
  <si>
    <t>Северные порты</t>
  </si>
  <si>
    <t>Южные порты</t>
  </si>
  <si>
    <t>ООО "НОВОРОСМЕТАЛЛ"</t>
  </si>
  <si>
    <t>Новороссийск</t>
  </si>
  <si>
    <t>Арчеда</t>
  </si>
  <si>
    <t>ОАО "Новороссийский ПЗ"</t>
  </si>
  <si>
    <t>Горная</t>
  </si>
  <si>
    <t>ОАО "Гурьевский МЗ"</t>
  </si>
  <si>
    <t>Гурьевск</t>
  </si>
  <si>
    <t>Общий итог</t>
  </si>
  <si>
    <t>НЛМК</t>
  </si>
  <si>
    <t>БМЗ</t>
  </si>
  <si>
    <t>Северсталь</t>
  </si>
  <si>
    <t>Оскольский ЭМК</t>
  </si>
  <si>
    <t>Омутнинский МЗ</t>
  </si>
  <si>
    <t>Ярцевский ЛПЗ</t>
  </si>
  <si>
    <t>АО "Омутнинский МЗ"</t>
  </si>
  <si>
    <t>АО "Корпорация Красный Октябрь"</t>
  </si>
  <si>
    <t>АО "МЗ Балаково"</t>
  </si>
  <si>
    <t>ООО "ДЭМЗ"</t>
  </si>
  <si>
    <t>ПАО "Надеждинский МЗ"</t>
  </si>
  <si>
    <t>МЗ "Электросталь Тюмени"</t>
  </si>
  <si>
    <t>Новокуз.-Сев., Новокуз.-Сорт.</t>
  </si>
  <si>
    <t>ПАО СЕВЕРСТАЛЬ</t>
  </si>
  <si>
    <t>ОАО ЧЕЛЯБВТОРМЕТ</t>
  </si>
  <si>
    <t>ООО ВТОРМЕТАЛЛ</t>
  </si>
  <si>
    <t>ЗАО ТРОЙКА-МЕТ</t>
  </si>
  <si>
    <t>ООО МЕТ-ПРОФИТ</t>
  </si>
  <si>
    <t>ОАОПСКОВВТОРМЕТ</t>
  </si>
  <si>
    <t>ООО ЭКОСИСТЕМА</t>
  </si>
  <si>
    <t>ООО ВТОРЧЕРМЕТ</t>
  </si>
  <si>
    <t>ООО МЕТА-УЛЬЯНОВСК</t>
  </si>
  <si>
    <t>ООО МЕТРЕСУРС-С</t>
  </si>
  <si>
    <t>АО БАШВТОРМЕТ</t>
  </si>
  <si>
    <t>ООО ВТОРЧЕРМЕТ НЛМК ЮГ</t>
  </si>
  <si>
    <t>Регион</t>
  </si>
  <si>
    <t>ММК</t>
  </si>
  <si>
    <t>ЕВРАЗ ЗСМК</t>
  </si>
  <si>
    <t>Волжский ТЗ</t>
  </si>
  <si>
    <t>Амурсталь</t>
  </si>
  <si>
    <t>ПНТЗ</t>
  </si>
  <si>
    <t>Северский ТЗ</t>
  </si>
  <si>
    <t>МЗ Балаково</t>
  </si>
  <si>
    <t>Абинский ЭМЗ</t>
  </si>
  <si>
    <t>Тагмет</t>
  </si>
  <si>
    <t>Уральская сталь</t>
  </si>
  <si>
    <t>Надеждинский МЗ</t>
  </si>
  <si>
    <t>УГМК-Тюмень</t>
  </si>
  <si>
    <t>Ашинский МЗ</t>
  </si>
  <si>
    <t>Ростовский ЭМЗ</t>
  </si>
  <si>
    <t>ЕВРАЗ НТМК</t>
  </si>
  <si>
    <t>Челябинский МК</t>
  </si>
  <si>
    <t>Ижсталь</t>
  </si>
  <si>
    <t>Донской ЭМЗ</t>
  </si>
  <si>
    <t>Красный Октябрь</t>
  </si>
  <si>
    <t>ООО ММК Втормет</t>
  </si>
  <si>
    <t>ООО ВТОРЧЕРМЕТ НЛМК ЦЕНТР</t>
  </si>
  <si>
    <t>АО ЕВРАЗ НТМК</t>
  </si>
  <si>
    <t>ООО ВТОРЧЕРМЕТ НЛМК ЧЕРНОЗЕМЬЕ</t>
  </si>
  <si>
    <t>ООО МЕТА-САМАРА</t>
  </si>
  <si>
    <t>ООО ВОСТОЧНО-СИБИРСКИЙ ВТОРМЕТ</t>
  </si>
  <si>
    <t>АО ПЕТРОМАКС</t>
  </si>
  <si>
    <t>ООО ТАЛАН</t>
  </si>
  <si>
    <t>ЛОМ ЧЕРМЕТ ПР</t>
  </si>
  <si>
    <t>Воронежская область</t>
  </si>
  <si>
    <t>Краснодарский край</t>
  </si>
  <si>
    <t>ООО АБИНСКИЙ ЭЛЕКТРОМЕТАЛЛУРГИЧЕСКИЙ ЗАВОД ООО</t>
  </si>
  <si>
    <t>Ростовская область</t>
  </si>
  <si>
    <t>ПАО ТАГМЕТ</t>
  </si>
  <si>
    <t>Самарская область</t>
  </si>
  <si>
    <t>Оренбургская область</t>
  </si>
  <si>
    <t>Москва</t>
  </si>
  <si>
    <t>ООО ММФ</t>
  </si>
  <si>
    <t>Волгоградская область</t>
  </si>
  <si>
    <t>Свердловская область</t>
  </si>
  <si>
    <t>Челябинская область</t>
  </si>
  <si>
    <t>ЛОМ ОТХОД СТ Н</t>
  </si>
  <si>
    <t>Республика Татарстан (Татарстан)</t>
  </si>
  <si>
    <t>ПРИСАД ДОМЕН</t>
  </si>
  <si>
    <t>СТРУЖКА ЧМЕТ ПР</t>
  </si>
  <si>
    <t>Хабаровский край</t>
  </si>
  <si>
    <t>Орловская область</t>
  </si>
  <si>
    <t>Костромская область</t>
  </si>
  <si>
    <t>Забайкальский край</t>
  </si>
  <si>
    <t>ООО ТРАНСЛОМ</t>
  </si>
  <si>
    <t>Амурская область</t>
  </si>
  <si>
    <t>Рязанская область</t>
  </si>
  <si>
    <t>ООО ВТОРМЕТ</t>
  </si>
  <si>
    <t>ОБРЕЗЬ ЧЕРМЕТ П</t>
  </si>
  <si>
    <t>Город Санкт-Петербург город федерального</t>
  </si>
  <si>
    <t>Вологодская область</t>
  </si>
  <si>
    <t>Чувашская Республика-Чаваш Республики</t>
  </si>
  <si>
    <t>Иркутская область</t>
  </si>
  <si>
    <t>Республика Коми</t>
  </si>
  <si>
    <t>Курганская область</t>
  </si>
  <si>
    <t>ЛОМ СТ СБОР</t>
  </si>
  <si>
    <t>Кемеровская область</t>
  </si>
  <si>
    <t>Нижегородская область</t>
  </si>
  <si>
    <t>Саратовская область</t>
  </si>
  <si>
    <t>Омская область</t>
  </si>
  <si>
    <t>Алтайский край</t>
  </si>
  <si>
    <t>Псковская область</t>
  </si>
  <si>
    <t>Республика Саха (Якутия)</t>
  </si>
  <si>
    <t>Брянская область</t>
  </si>
  <si>
    <t>Пермский край</t>
  </si>
  <si>
    <t>Московская область</t>
  </si>
  <si>
    <t>Якутия</t>
  </si>
  <si>
    <t>Республика Мордовия</t>
  </si>
  <si>
    <t>Красноярский край</t>
  </si>
  <si>
    <t>Новосибирская область</t>
  </si>
  <si>
    <t>Республика Бурятия</t>
  </si>
  <si>
    <t>Удмуртская Республика</t>
  </si>
  <si>
    <t>Архангельская область</t>
  </si>
  <si>
    <t>Приморский край</t>
  </si>
  <si>
    <t>Ульяновская область</t>
  </si>
  <si>
    <t>Кировская область</t>
  </si>
  <si>
    <t>Республика Башкортостан</t>
  </si>
  <si>
    <t>Тверская область</t>
  </si>
  <si>
    <t>Ивановская область</t>
  </si>
  <si>
    <t>Белгородская область</t>
  </si>
  <si>
    <t>ОКАЛИНА ЧЕРМЕТ</t>
  </si>
  <si>
    <t>Калужская область</t>
  </si>
  <si>
    <t>Ямало-Ненецкий автономный округ (Тюменск</t>
  </si>
  <si>
    <t>Тюменская область</t>
  </si>
  <si>
    <t>Ханты-Мансийский автономный округ (Тюмен</t>
  </si>
  <si>
    <t>Тульская область</t>
  </si>
  <si>
    <t>ООО ТМК ЧЕРМЕТ-ВОЛЖСКИЙ</t>
  </si>
  <si>
    <t>Томская область</t>
  </si>
  <si>
    <t>Ярославская область</t>
  </si>
  <si>
    <t>Смоленская область</t>
  </si>
  <si>
    <t>Астраханская область</t>
  </si>
  <si>
    <t>Пензенская область</t>
  </si>
  <si>
    <t>Республика Карелия</t>
  </si>
  <si>
    <t>Республика Хакасия</t>
  </si>
  <si>
    <t>Республика Марий Эл</t>
  </si>
  <si>
    <t>ООО ТЕХНОМЕТ</t>
  </si>
  <si>
    <t>ПАКЕТЫ ЛЕГ СТ</t>
  </si>
  <si>
    <t>РЕЛЬСЫ-ЛОМ</t>
  </si>
  <si>
    <t>ООО ПО УРАЛВТОРМЕТ</t>
  </si>
  <si>
    <t>Тамбовская область</t>
  </si>
  <si>
    <t xml:space="preserve">ООО ОРИС ПРОМ </t>
  </si>
  <si>
    <t>ФЛ ЗАО ФАРМТЭК ДИСТРИБЬЮТОР</t>
  </si>
  <si>
    <t>РУСМЕТ ООО</t>
  </si>
  <si>
    <t>БРИКЕТЫ СТ СТР</t>
  </si>
  <si>
    <t>СТРУЖКА СТ ВЬЮН</t>
  </si>
  <si>
    <t>ООО ВЭЙ</t>
  </si>
  <si>
    <t>ОАО ВТОРЧЕРМЕТ</t>
  </si>
  <si>
    <t>Еврейская Автономная область</t>
  </si>
  <si>
    <t>ОАО СУРГУТНЕФТЕГАЗ</t>
  </si>
  <si>
    <t>СТРУЖКА ДОМЕН</t>
  </si>
  <si>
    <t>Чеченская Республика</t>
  </si>
  <si>
    <t>ОМК-Сталь</t>
  </si>
  <si>
    <t>ПромСорт-Урал</t>
  </si>
  <si>
    <t>ПромСорт-Калуга</t>
  </si>
  <si>
    <t>Тульский МПЗ</t>
  </si>
  <si>
    <t>КМК Тэмпо</t>
  </si>
  <si>
    <t>ГМЗ</t>
  </si>
  <si>
    <t>НСРЗ</t>
  </si>
  <si>
    <t>Тулачермет</t>
  </si>
  <si>
    <t xml:space="preserve">Урал </t>
  </si>
  <si>
    <t>Центр</t>
  </si>
  <si>
    <t>Юг</t>
  </si>
  <si>
    <t>Сибирь</t>
  </si>
  <si>
    <t>Дальний Восток</t>
  </si>
  <si>
    <t>Всего по РФ, т</t>
  </si>
  <si>
    <t>Груз</t>
  </si>
  <si>
    <t>Грузополучатели</t>
  </si>
  <si>
    <t>Прибытие лома ж/д транспортом, т</t>
  </si>
  <si>
    <t>Центр, Экспорт</t>
  </si>
  <si>
    <t>Ежесуточное прибытие лома по ж/д на предприятия</t>
  </si>
  <si>
    <t>Динамика</t>
  </si>
  <si>
    <t>Грузоотправители, наим по ЕГРПО</t>
  </si>
  <si>
    <t>ОКПО Грузоотправителя</t>
  </si>
  <si>
    <t>Урал</t>
  </si>
  <si>
    <r>
      <t xml:space="preserve">Субъект отправления </t>
    </r>
    <r>
      <rPr>
        <b/>
        <vertAlign val="superscript"/>
        <sz val="22"/>
        <color rgb="FF002060"/>
        <rFont val="Tahoma"/>
        <family val="2"/>
        <charset val="204"/>
      </rPr>
      <t>Грузополучатель</t>
    </r>
  </si>
  <si>
    <t>Всего, тонн</t>
  </si>
  <si>
    <t>Ежесуточное отправление лома по ж/д на предприятия</t>
  </si>
  <si>
    <t>Отправление лома ж/д транспортом, т</t>
  </si>
  <si>
    <t>ООО ВТОРЧЕРМЕТ НЛМК СЕВЕР</t>
  </si>
  <si>
    <t>Курская область</t>
  </si>
  <si>
    <t>ООО РЕГИОНАЛЬНЫЕ ГРУЗОПЕРЕВОЗКИ</t>
  </si>
  <si>
    <t>ООО НОРТОН СТАЛЬ ВТОРМЕТ</t>
  </si>
  <si>
    <t>Грузоотправители</t>
  </si>
  <si>
    <t>Среднесуточная отгрузка фактическая, т</t>
  </si>
  <si>
    <t>ООО ЧЕРМЕТ-РЕЗЕРВ</t>
  </si>
  <si>
    <t>ООО ПРОМЫШЛЕННАЯ КОМПАНИЯ МЕТАЛЛИНВЕСТ</t>
  </si>
  <si>
    <t>ЛОМ ЧЕРМЕТ Д/П</t>
  </si>
  <si>
    <t>Субъекты отправления</t>
  </si>
  <si>
    <t>ООО УВМ ПОВОЛЖЬЕ</t>
  </si>
  <si>
    <t>ООО УВМ СИБИРЬ</t>
  </si>
  <si>
    <t>ООО УВМ ЗАПАДНАЯ СИБИРЬ</t>
  </si>
  <si>
    <t>Республика Дагестан</t>
  </si>
  <si>
    <t>МЕРИДИАН ООО</t>
  </si>
  <si>
    <t>Ленинградская область</t>
  </si>
  <si>
    <t>Мурманская область</t>
  </si>
  <si>
    <t>ЛОМ ОТХОД ЧУГ Н</t>
  </si>
  <si>
    <t>Новгородская область</t>
  </si>
  <si>
    <t>Июнь</t>
  </si>
  <si>
    <t>Мониторинг перевозки лома черных металлов железнодорожным транспортом по территории РФ на отчетную дату</t>
  </si>
  <si>
    <t>Дата:</t>
  </si>
  <si>
    <t/>
  </si>
  <si>
    <t>63491418</t>
  </si>
  <si>
    <t>00186269</t>
  </si>
  <si>
    <t>43452729</t>
  </si>
  <si>
    <t>00187547</t>
  </si>
  <si>
    <t>05762016</t>
  </si>
  <si>
    <t>41735951</t>
  </si>
  <si>
    <t>56465277</t>
  </si>
  <si>
    <t>00186602</t>
  </si>
  <si>
    <t>33970104</t>
  </si>
  <si>
    <t>10531371</t>
  </si>
  <si>
    <t>70452028</t>
  </si>
  <si>
    <t>43577336</t>
  </si>
  <si>
    <t>84004687</t>
  </si>
  <si>
    <t>89742645</t>
  </si>
  <si>
    <t>94990575</t>
  </si>
  <si>
    <t>64326176</t>
  </si>
  <si>
    <t>50275089</t>
  </si>
  <si>
    <t>63395985</t>
  </si>
  <si>
    <t>85890225</t>
  </si>
  <si>
    <t>36917895</t>
  </si>
  <si>
    <t>36715677</t>
  </si>
  <si>
    <t>05024637</t>
  </si>
  <si>
    <t>25282502</t>
  </si>
  <si>
    <t>05753490</t>
  </si>
  <si>
    <t>90393807</t>
  </si>
  <si>
    <t>41044848</t>
  </si>
  <si>
    <t>59351054</t>
  </si>
  <si>
    <t>65333899</t>
  </si>
  <si>
    <t>14932016</t>
  </si>
  <si>
    <t>55103129</t>
  </si>
  <si>
    <t>00186217</t>
  </si>
  <si>
    <t>33109479</t>
  </si>
  <si>
    <t>92740638</t>
  </si>
  <si>
    <t>73218675</t>
  </si>
  <si>
    <t>49710428</t>
  </si>
  <si>
    <t>80989901</t>
  </si>
  <si>
    <t>65003883</t>
  </si>
  <si>
    <t>27390880</t>
  </si>
  <si>
    <t>87479994</t>
  </si>
  <si>
    <t>62542390</t>
  </si>
  <si>
    <t>64924256</t>
  </si>
  <si>
    <t>04637421</t>
  </si>
  <si>
    <t>93827560</t>
  </si>
  <si>
    <t>84536935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</si>
</sst>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[$-F419]yyyy\,\ mmmm;@"/>
    <numFmt numFmtId="166" formatCode="#,##0_ ;[Red]\-#,##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sz val="10"/>
      <color theme="1"/>
      <name val="Tahoma"/>
      <family val="2"/>
      <charset val="204"/>
    </font>
    <font>
      <b/>
      <sz val="14"/>
      <color rgb="FF002060"/>
      <name val="Tahoma"/>
      <family val="2"/>
      <charset val="204"/>
    </font>
    <font>
      <sz val="10"/>
      <color rgb="FF002060"/>
      <name val="Tahoma"/>
      <family val="2"/>
      <charset val="204"/>
    </font>
    <font>
      <sz val="14"/>
      <color rgb="FF002060"/>
      <name val="Tahoma"/>
      <family val="2"/>
      <charset val="204"/>
    </font>
    <font>
      <b/>
      <i/>
      <sz val="14"/>
      <color rgb="FF002060"/>
      <name val="Tahoma"/>
      <family val="2"/>
      <charset val="204"/>
    </font>
    <font>
      <i/>
      <sz val="14"/>
      <color rgb="FF002060"/>
      <name val="Tahoma"/>
      <family val="2"/>
      <charset val="204"/>
    </font>
    <font>
      <sz val="10"/>
      <color theme="0" tint="-0.499984740745262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8"/>
      <color rgb="FF002060"/>
      <name val="Tahoma"/>
      <family val="2"/>
      <charset val="204"/>
    </font>
    <font>
      <b/>
      <vertAlign val="subscript"/>
      <sz val="22"/>
      <color rgb="FF002060"/>
      <name val="Tahoma"/>
      <family val="2"/>
      <charset val="204"/>
    </font>
    <font>
      <b/>
      <vertAlign val="superscript"/>
      <sz val="22"/>
      <color rgb="FF002060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rgb="FF002060"/>
      <name val="Tahoma"/>
      <family val="2"/>
      <charset val="204"/>
    </font>
    <font>
      <b/>
      <sz val="18"/>
      <color theme="1"/>
      <name val="Arial"/>
      <family val="2"/>
      <charset val="204"/>
    </font>
    <font>
      <i/>
      <sz val="16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thin">
        <color indexed="64"/>
      </bottom>
      <diagonal/>
    </border>
    <border>
      <left/>
      <right style="dotted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dotted">
        <color theme="0" tint="-0.34998626667073579"/>
      </right>
      <top/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medium">
        <color indexed="64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64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medium">
        <color indexed="64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/>
      <diagonal/>
    </border>
    <border>
      <left/>
      <right style="medium">
        <color indexed="64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0.34998626667073579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rgb="FFFFC000"/>
      </bottom>
      <diagonal/>
    </border>
  </borders>
  <cellStyleXfs count="169">
    <xf numFmtId="0" fontId="0" fillId="0" borderId="0"/>
    <xf numFmtId="0" fontId="2" fillId="0" borderId="0"/>
    <xf numFmtId="0" fontId="4" fillId="0" borderId="0"/>
    <xf numFmtId="0" fontId="3" fillId="0" borderId="0"/>
    <xf numFmtId="0" fontId="5" fillId="0" borderId="0"/>
    <xf numFmtId="0" fontId="6" fillId="0" borderId="0"/>
    <xf numFmtId="0" fontId="8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163">
    <xf numFmtId="0" fontId="0" fillId="0" borderId="0" xfId="0"/>
    <xf numFmtId="0" fontId="9" fillId="2" borderId="0" xfId="2" applyFont="1" applyFill="1"/>
    <xf numFmtId="0" fontId="9" fillId="0" borderId="0" xfId="2" applyFont="1"/>
    <xf numFmtId="0" fontId="11" fillId="2" borderId="0" xfId="2" applyFont="1" applyFill="1"/>
    <xf numFmtId="16" fontId="10" fillId="0" borderId="14" xfId="2" applyNumberFormat="1" applyFont="1" applyBorder="1" applyAlignment="1">
      <alignment horizontal="center" vertical="center"/>
    </xf>
    <xf numFmtId="16" fontId="10" fillId="0" borderId="15" xfId="2" applyNumberFormat="1" applyFont="1" applyBorder="1" applyAlignment="1">
      <alignment horizontal="center" vertical="center"/>
    </xf>
    <xf numFmtId="165" fontId="10" fillId="0" borderId="15" xfId="2" applyNumberFormat="1" applyFont="1" applyBorder="1" applyAlignment="1">
      <alignment horizontal="center" vertical="center"/>
    </xf>
    <xf numFmtId="0" fontId="12" fillId="0" borderId="20" xfId="2" applyFont="1" applyBorder="1"/>
    <xf numFmtId="0" fontId="12" fillId="0" borderId="3" xfId="2" applyFont="1" applyBorder="1"/>
    <xf numFmtId="0" fontId="12" fillId="0" borderId="8" xfId="2" applyFont="1" applyBorder="1"/>
    <xf numFmtId="3" fontId="12" fillId="0" borderId="21" xfId="2" applyNumberFormat="1" applyFont="1" applyBorder="1" applyAlignment="1">
      <alignment horizontal="left" vertical="center" wrapText="1" indent="1"/>
    </xf>
    <xf numFmtId="3" fontId="13" fillId="3" borderId="22" xfId="2" applyNumberFormat="1" applyFont="1" applyFill="1" applyBorder="1" applyAlignment="1">
      <alignment horizontal="left" vertical="center" indent="1"/>
    </xf>
    <xf numFmtId="166" fontId="14" fillId="0" borderId="24" xfId="2" applyNumberFormat="1" applyFont="1" applyBorder="1" applyAlignment="1">
      <alignment horizontal="left" vertical="center" indent="1"/>
    </xf>
    <xf numFmtId="0" fontId="12" fillId="0" borderId="27" xfId="2" applyFont="1" applyBorder="1"/>
    <xf numFmtId="0" fontId="12" fillId="0" borderId="28" xfId="2" applyFont="1" applyBorder="1"/>
    <xf numFmtId="0" fontId="12" fillId="0" borderId="29" xfId="2" applyFont="1" applyBorder="1"/>
    <xf numFmtId="3" fontId="12" fillId="0" borderId="30" xfId="2" applyNumberFormat="1" applyFont="1" applyBorder="1" applyAlignment="1">
      <alignment horizontal="left" vertical="center" wrapText="1" indent="1"/>
    </xf>
    <xf numFmtId="3" fontId="12" fillId="0" borderId="30" xfId="2" applyNumberFormat="1" applyFont="1" applyBorder="1" applyAlignment="1">
      <alignment horizontal="left" vertical="center" indent="1"/>
    </xf>
    <xf numFmtId="3" fontId="13" fillId="3" borderId="31" xfId="2" applyNumberFormat="1" applyFont="1" applyFill="1" applyBorder="1" applyAlignment="1">
      <alignment horizontal="left" vertical="center" indent="1"/>
    </xf>
    <xf numFmtId="166" fontId="14" fillId="0" borderId="25" xfId="2" applyNumberFormat="1" applyFont="1" applyBorder="1" applyAlignment="1">
      <alignment horizontal="left" vertical="center" indent="1"/>
    </xf>
    <xf numFmtId="166" fontId="14" fillId="0" borderId="26" xfId="2" applyNumberFormat="1" applyFont="1" applyBorder="1" applyAlignment="1">
      <alignment horizontal="left" vertical="center" indent="1"/>
    </xf>
    <xf numFmtId="0" fontId="12" fillId="0" borderId="27" xfId="2" applyFont="1" applyBorder="1" applyAlignment="1">
      <alignment vertical="center"/>
    </xf>
    <xf numFmtId="0" fontId="12" fillId="0" borderId="28" xfId="2" applyFont="1" applyBorder="1" applyAlignment="1">
      <alignment vertical="center"/>
    </xf>
    <xf numFmtId="0" fontId="12" fillId="0" borderId="29" xfId="7" applyFont="1" applyBorder="1"/>
    <xf numFmtId="0" fontId="12" fillId="0" borderId="32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12" fillId="0" borderId="16" xfId="7" applyFont="1" applyBorder="1"/>
    <xf numFmtId="3" fontId="12" fillId="0" borderId="33" xfId="2" applyNumberFormat="1" applyFont="1" applyBorder="1" applyAlignment="1">
      <alignment horizontal="left" vertical="center" wrapText="1" indent="1"/>
    </xf>
    <xf numFmtId="3" fontId="13" fillId="3" borderId="34" xfId="2" applyNumberFormat="1" applyFont="1" applyFill="1" applyBorder="1" applyAlignment="1">
      <alignment horizontal="left" vertical="center" indent="1"/>
    </xf>
    <xf numFmtId="166" fontId="14" fillId="0" borderId="18" xfId="2" applyNumberFormat="1" applyFont="1" applyBorder="1" applyAlignment="1">
      <alignment horizontal="left" vertical="center" indent="1"/>
    </xf>
    <xf numFmtId="0" fontId="12" fillId="0" borderId="20" xfId="2" applyFont="1" applyBorder="1" applyAlignment="1">
      <alignment vertical="center"/>
    </xf>
    <xf numFmtId="0" fontId="12" fillId="0" borderId="3" xfId="2" applyFont="1" applyBorder="1" applyAlignment="1">
      <alignment vertical="center"/>
    </xf>
    <xf numFmtId="0" fontId="12" fillId="0" borderId="8" xfId="7" applyFont="1" applyBorder="1"/>
    <xf numFmtId="0" fontId="15" fillId="0" borderId="0" xfId="2" applyFont="1"/>
    <xf numFmtId="0" fontId="12" fillId="0" borderId="35" xfId="2" applyFont="1" applyBorder="1" applyAlignment="1">
      <alignment vertical="center"/>
    </xf>
    <xf numFmtId="0" fontId="12" fillId="0" borderId="36" xfId="2" applyFont="1" applyBorder="1" applyAlignment="1">
      <alignment vertical="center"/>
    </xf>
    <xf numFmtId="0" fontId="12" fillId="0" borderId="37" xfId="7" applyFont="1" applyBorder="1"/>
    <xf numFmtId="3" fontId="12" fillId="0" borderId="38" xfId="2" applyNumberFormat="1" applyFont="1" applyBorder="1" applyAlignment="1">
      <alignment horizontal="left" vertical="center" wrapText="1" indent="1"/>
    </xf>
    <xf numFmtId="3" fontId="13" fillId="3" borderId="39" xfId="2" applyNumberFormat="1" applyFont="1" applyFill="1" applyBorder="1" applyAlignment="1">
      <alignment horizontal="left" vertical="center" indent="1"/>
    </xf>
    <xf numFmtId="3" fontId="12" fillId="0" borderId="40" xfId="2" applyNumberFormat="1" applyFont="1" applyBorder="1" applyAlignment="1">
      <alignment horizontal="left" vertical="center" wrapText="1" indent="1"/>
    </xf>
    <xf numFmtId="0" fontId="12" fillId="0" borderId="41" xfId="2" applyFont="1" applyBorder="1" applyAlignment="1">
      <alignment vertical="center"/>
    </xf>
    <xf numFmtId="0" fontId="12" fillId="0" borderId="9" xfId="2" applyFont="1" applyBorder="1" applyAlignment="1">
      <alignment vertical="center"/>
    </xf>
    <xf numFmtId="0" fontId="12" fillId="0" borderId="10" xfId="7" applyFont="1" applyBorder="1"/>
    <xf numFmtId="3" fontId="12" fillId="0" borderId="42" xfId="2" applyNumberFormat="1" applyFont="1" applyBorder="1" applyAlignment="1">
      <alignment horizontal="left" vertical="center" wrapText="1" indent="1"/>
    </xf>
    <xf numFmtId="3" fontId="13" fillId="3" borderId="43" xfId="2" applyNumberFormat="1" applyFont="1" applyFill="1" applyBorder="1" applyAlignment="1">
      <alignment horizontal="left" vertical="center" indent="1"/>
    </xf>
    <xf numFmtId="166" fontId="14" fillId="0" borderId="17" xfId="2" applyNumberFormat="1" applyFont="1" applyBorder="1" applyAlignment="1">
      <alignment horizontal="left" vertical="center" indent="1"/>
    </xf>
    <xf numFmtId="166" fontId="14" fillId="0" borderId="10" xfId="2" applyNumberFormat="1" applyFont="1" applyBorder="1" applyAlignment="1">
      <alignment horizontal="left" vertical="center" indent="1"/>
    </xf>
    <xf numFmtId="0" fontId="10" fillId="4" borderId="11" xfId="2" applyFont="1" applyFill="1" applyBorder="1"/>
    <xf numFmtId="0" fontId="10" fillId="4" borderId="1" xfId="2" applyFont="1" applyFill="1" applyBorder="1"/>
    <xf numFmtId="3" fontId="10" fillId="4" borderId="15" xfId="2" applyNumberFormat="1" applyFont="1" applyFill="1" applyBorder="1" applyAlignment="1">
      <alignment horizontal="left" vertical="center" indent="1"/>
    </xf>
    <xf numFmtId="3" fontId="12" fillId="0" borderId="45" xfId="2" applyNumberFormat="1" applyFont="1" applyBorder="1" applyAlignment="1">
      <alignment horizontal="left" vertical="center" wrapText="1" indent="1"/>
    </xf>
    <xf numFmtId="3" fontId="10" fillId="4" borderId="47" xfId="2" applyNumberFormat="1" applyFont="1" applyFill="1" applyBorder="1" applyAlignment="1">
      <alignment horizontal="left" vertical="center" indent="1"/>
    </xf>
    <xf numFmtId="3" fontId="10" fillId="4" borderId="42" xfId="2" applyNumberFormat="1" applyFont="1" applyFill="1" applyBorder="1" applyAlignment="1">
      <alignment horizontal="left" vertical="center" indent="1"/>
    </xf>
    <xf numFmtId="3" fontId="13" fillId="3" borderId="50" xfId="2" applyNumberFormat="1" applyFont="1" applyFill="1" applyBorder="1" applyAlignment="1">
      <alignment horizontal="left" vertical="center" indent="1"/>
    </xf>
    <xf numFmtId="3" fontId="12" fillId="0" borderId="3" xfId="2" applyNumberFormat="1" applyFont="1" applyBorder="1" applyAlignment="1">
      <alignment horizontal="left" vertical="center" indent="1"/>
    </xf>
    <xf numFmtId="3" fontId="12" fillId="0" borderId="28" xfId="2" applyNumberFormat="1" applyFont="1" applyBorder="1" applyAlignment="1">
      <alignment horizontal="left" vertical="center" indent="1"/>
    </xf>
    <xf numFmtId="3" fontId="12" fillId="0" borderId="28" xfId="2" applyNumberFormat="1" applyFont="1" applyBorder="1" applyAlignment="1">
      <alignment horizontal="left" vertical="center" wrapText="1" indent="1"/>
    </xf>
    <xf numFmtId="3" fontId="12" fillId="0" borderId="13" xfId="2" applyNumberFormat="1" applyFont="1" applyBorder="1" applyAlignment="1">
      <alignment horizontal="left" vertical="center" wrapText="1" indent="1"/>
    </xf>
    <xf numFmtId="3" fontId="12" fillId="0" borderId="3" xfId="2" applyNumberFormat="1" applyFont="1" applyBorder="1" applyAlignment="1">
      <alignment horizontal="left" vertical="center" wrapText="1" indent="1"/>
    </xf>
    <xf numFmtId="3" fontId="12" fillId="0" borderId="36" xfId="2" applyNumberFormat="1" applyFont="1" applyBorder="1" applyAlignment="1">
      <alignment horizontal="left" vertical="center" wrapText="1" indent="1"/>
    </xf>
    <xf numFmtId="3" fontId="12" fillId="0" borderId="51" xfId="2" applyNumberFormat="1" applyFont="1" applyBorder="1" applyAlignment="1">
      <alignment horizontal="left" vertical="center" wrapText="1" indent="1"/>
    </xf>
    <xf numFmtId="3" fontId="12" fillId="0" borderId="9" xfId="2" applyNumberFormat="1" applyFont="1" applyBorder="1" applyAlignment="1">
      <alignment horizontal="left" vertical="center" wrapText="1" indent="1"/>
    </xf>
    <xf numFmtId="0" fontId="12" fillId="0" borderId="48" xfId="2" applyFont="1" applyBorder="1" applyAlignment="1">
      <alignment vertical="center"/>
    </xf>
    <xf numFmtId="0" fontId="12" fillId="0" borderId="51" xfId="2" applyFont="1" applyBorder="1" applyAlignment="1">
      <alignment vertical="center"/>
    </xf>
    <xf numFmtId="0" fontId="12" fillId="0" borderId="49" xfId="7" applyFont="1" applyBorder="1"/>
    <xf numFmtId="3" fontId="9" fillId="0" borderId="0" xfId="2" applyNumberFormat="1" applyFont="1"/>
    <xf numFmtId="0" fontId="12" fillId="0" borderId="54" xfId="2" applyFont="1" applyBorder="1" applyAlignment="1">
      <alignment vertical="center"/>
    </xf>
    <xf numFmtId="0" fontId="12" fillId="0" borderId="0" xfId="2" applyFont="1" applyAlignment="1">
      <alignment vertical="center"/>
    </xf>
    <xf numFmtId="3" fontId="12" fillId="0" borderId="55" xfId="2" applyNumberFormat="1" applyFont="1" applyBorder="1" applyAlignment="1">
      <alignment horizontal="left" vertical="center" wrapText="1" indent="1"/>
    </xf>
    <xf numFmtId="3" fontId="12" fillId="0" borderId="0" xfId="2" applyNumberFormat="1" applyFont="1" applyAlignment="1">
      <alignment horizontal="left" vertical="center" wrapText="1" indent="1"/>
    </xf>
    <xf numFmtId="3" fontId="13" fillId="3" borderId="56" xfId="2" applyNumberFormat="1" applyFont="1" applyFill="1" applyBorder="1" applyAlignment="1">
      <alignment horizontal="left" vertical="center" indent="1"/>
    </xf>
    <xf numFmtId="0" fontId="10" fillId="2" borderId="59" xfId="2" applyFont="1" applyFill="1" applyBorder="1" applyAlignment="1">
      <alignment horizontal="center" vertical="center"/>
    </xf>
    <xf numFmtId="0" fontId="10" fillId="2" borderId="60" xfId="2" applyFont="1" applyFill="1" applyBorder="1" applyAlignment="1">
      <alignment horizontal="center" vertical="center"/>
    </xf>
    <xf numFmtId="0" fontId="12" fillId="2" borderId="57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12" fillId="0" borderId="63" xfId="2" applyFont="1" applyBorder="1" applyAlignment="1">
      <alignment vertical="center"/>
    </xf>
    <xf numFmtId="0" fontId="12" fillId="0" borderId="62" xfId="2" applyFont="1" applyBorder="1" applyAlignment="1">
      <alignment vertical="center"/>
    </xf>
    <xf numFmtId="0" fontId="12" fillId="0" borderId="27" xfId="7" applyFont="1" applyBorder="1"/>
    <xf numFmtId="0" fontId="12" fillId="0" borderId="48" xfId="7" applyFont="1" applyBorder="1"/>
    <xf numFmtId="0" fontId="10" fillId="4" borderId="41" xfId="2" applyFont="1" applyFill="1" applyBorder="1"/>
    <xf numFmtId="0" fontId="12" fillId="0" borderId="7" xfId="2" applyFont="1" applyBorder="1" applyAlignment="1">
      <alignment horizontal="left"/>
    </xf>
    <xf numFmtId="0" fontId="12" fillId="0" borderId="44" xfId="2" applyFont="1" applyBorder="1" applyAlignment="1">
      <alignment horizontal="left"/>
    </xf>
    <xf numFmtId="0" fontId="12" fillId="0" borderId="44" xfId="7" applyFont="1" applyBorder="1" applyAlignment="1">
      <alignment horizontal="left"/>
    </xf>
    <xf numFmtId="0" fontId="12" fillId="0" borderId="46" xfId="7" applyFont="1" applyBorder="1" applyAlignment="1">
      <alignment horizontal="left"/>
    </xf>
    <xf numFmtId="0" fontId="10" fillId="4" borderId="17" xfId="2" applyFont="1" applyFill="1" applyBorder="1" applyAlignment="1">
      <alignment horizontal="left"/>
    </xf>
    <xf numFmtId="0" fontId="10" fillId="2" borderId="59" xfId="2" applyFont="1" applyFill="1" applyBorder="1" applyAlignment="1">
      <alignment vertical="center"/>
    </xf>
    <xf numFmtId="16" fontId="10" fillId="0" borderId="15" xfId="2" applyNumberFormat="1" applyFont="1" applyBorder="1" applyAlignment="1">
      <alignment horizontal="center" vertical="center" wrapText="1"/>
    </xf>
    <xf numFmtId="16" fontId="10" fillId="0" borderId="69" xfId="2" applyNumberFormat="1" applyFont="1" applyBorder="1" applyAlignment="1">
      <alignment horizontal="center" vertical="center" wrapText="1"/>
    </xf>
    <xf numFmtId="0" fontId="9" fillId="2" borderId="75" xfId="2" applyFont="1" applyFill="1" applyBorder="1"/>
    <xf numFmtId="165" fontId="10" fillId="2" borderId="76" xfId="2" applyNumberFormat="1" applyFont="1" applyFill="1" applyBorder="1" applyAlignment="1">
      <alignment horizontal="center" vertical="center"/>
    </xf>
    <xf numFmtId="0" fontId="10" fillId="2" borderId="26" xfId="2" applyFont="1" applyFill="1" applyBorder="1" applyAlignment="1">
      <alignment horizontal="center" vertical="center"/>
    </xf>
    <xf numFmtId="16" fontId="10" fillId="0" borderId="14" xfId="2" applyNumberFormat="1" applyFont="1" applyBorder="1" applyAlignment="1">
      <alignment horizontal="center" vertical="center" wrapText="1"/>
    </xf>
    <xf numFmtId="165" fontId="10" fillId="2" borderId="18" xfId="2" applyNumberFormat="1" applyFont="1" applyFill="1" applyBorder="1" applyAlignment="1">
      <alignment horizontal="center" vertical="center"/>
    </xf>
    <xf numFmtId="3" fontId="12" fillId="0" borderId="29" xfId="2" applyNumberFormat="1" applyFont="1" applyBorder="1" applyAlignment="1">
      <alignment horizontal="left" vertical="center" wrapText="1" indent="1"/>
    </xf>
    <xf numFmtId="3" fontId="10" fillId="4" borderId="10" xfId="2" applyNumberFormat="1" applyFont="1" applyFill="1" applyBorder="1" applyAlignment="1">
      <alignment horizontal="left" vertical="center" indent="1"/>
    </xf>
    <xf numFmtId="0" fontId="12" fillId="0" borderId="7" xfId="2" applyFont="1" applyBorder="1"/>
    <xf numFmtId="0" fontId="9" fillId="0" borderId="79" xfId="2" applyFont="1" applyBorder="1"/>
    <xf numFmtId="3" fontId="12" fillId="0" borderId="80" xfId="2" applyNumberFormat="1" applyFont="1" applyBorder="1" applyAlignment="1">
      <alignment horizontal="left" vertical="center" wrapText="1" indent="1"/>
    </xf>
    <xf numFmtId="3" fontId="10" fillId="0" borderId="23" xfId="2" applyNumberFormat="1" applyFont="1" applyBorder="1" applyAlignment="1">
      <alignment horizontal="left" vertical="center" indent="1"/>
    </xf>
    <xf numFmtId="0" fontId="12" fillId="0" borderId="44" xfId="2" applyFont="1" applyBorder="1"/>
    <xf numFmtId="3" fontId="10" fillId="0" borderId="25" xfId="2" applyNumberFormat="1" applyFont="1" applyBorder="1" applyAlignment="1">
      <alignment horizontal="left" vertical="center" indent="1"/>
    </xf>
    <xf numFmtId="0" fontId="12" fillId="0" borderId="46" xfId="2" applyFont="1" applyBorder="1"/>
    <xf numFmtId="3" fontId="12" fillId="0" borderId="81" xfId="2" applyNumberFormat="1" applyFont="1" applyBorder="1" applyAlignment="1">
      <alignment horizontal="left" vertical="center" wrapText="1" indent="1"/>
    </xf>
    <xf numFmtId="0" fontId="10" fillId="4" borderId="17" xfId="2" applyFont="1" applyFill="1" applyBorder="1"/>
    <xf numFmtId="0" fontId="9" fillId="4" borderId="9" xfId="2" applyFont="1" applyFill="1" applyBorder="1"/>
    <xf numFmtId="3" fontId="10" fillId="4" borderId="17" xfId="2" applyNumberFormat="1" applyFont="1" applyFill="1" applyBorder="1" applyAlignment="1">
      <alignment horizontal="left" vertical="center" indent="1"/>
    </xf>
    <xf numFmtId="3" fontId="12" fillId="0" borderId="25" xfId="2" applyNumberFormat="1" applyFont="1" applyBorder="1" applyAlignment="1">
      <alignment horizontal="right" vertical="center" indent="1"/>
    </xf>
    <xf numFmtId="3" fontId="12" fillId="0" borderId="17" xfId="2" applyNumberFormat="1" applyFont="1" applyBorder="1" applyAlignment="1">
      <alignment horizontal="right" vertical="center" indent="1"/>
    </xf>
    <xf numFmtId="3" fontId="12" fillId="0" borderId="19" xfId="2" applyNumberFormat="1" applyFont="1" applyBorder="1" applyAlignment="1">
      <alignment horizontal="right" vertical="center" indent="1"/>
    </xf>
    <xf numFmtId="0" fontId="21" fillId="0" borderId="0" xfId="2" applyFont="1"/>
    <xf numFmtId="3" fontId="12" fillId="2" borderId="0" xfId="2" applyNumberFormat="1" applyFont="1" applyFill="1" applyAlignment="1">
      <alignment horizontal="left" vertical="center" wrapText="1" indent="1"/>
    </xf>
    <xf numFmtId="0" fontId="22" fillId="2" borderId="58" xfId="2" applyFont="1" applyFill="1" applyBorder="1" applyAlignment="1">
      <alignment horizontal="center" vertical="center" wrapText="1"/>
    </xf>
    <xf numFmtId="0" fontId="12" fillId="2" borderId="58" xfId="2" applyFont="1" applyFill="1" applyBorder="1" applyAlignment="1">
      <alignment horizontal="center" vertical="center" wrapText="1"/>
    </xf>
    <xf numFmtId="16" fontId="10" fillId="0" borderId="70" xfId="2" applyNumberFormat="1" applyFont="1" applyBorder="1" applyAlignment="1">
      <alignment horizontal="center" vertical="center" wrapText="1"/>
    </xf>
    <xf numFmtId="16" fontId="10" fillId="0" borderId="71" xfId="2" applyNumberFormat="1" applyFont="1" applyBorder="1" applyAlignment="1">
      <alignment horizontal="center" vertical="center" wrapText="1"/>
    </xf>
    <xf numFmtId="0" fontId="10" fillId="2" borderId="59" xfId="2" applyFont="1" applyFill="1" applyBorder="1" applyAlignment="1">
      <alignment horizontal="left" vertical="center"/>
    </xf>
    <xf numFmtId="16" fontId="10" fillId="0" borderId="1" xfId="2" applyNumberFormat="1" applyFont="1" applyBorder="1" applyAlignment="1">
      <alignment horizontal="center" vertical="center" wrapText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24" fillId="2" borderId="0" xfId="0" applyFont="1" applyFill="1" applyAlignment="1" applyProtection="1">
      <alignment vertical="center"/>
      <protection hidden="1"/>
    </xf>
    <xf numFmtId="0" fontId="23" fillId="2" borderId="85" xfId="0" applyFont="1" applyFill="1" applyBorder="1" applyAlignment="1" applyProtection="1">
      <alignment horizontal="center" wrapText="1"/>
      <protection hidden="1"/>
    </xf>
    <xf numFmtId="14" fontId="24" fillId="2" borderId="0" xfId="0" applyNumberFormat="1" applyFont="1" applyFill="1" applyAlignment="1" applyProtection="1">
      <alignment wrapText="1"/>
      <protection locked="0" hidden="1"/>
    </xf>
    <xf numFmtId="0" fontId="10" fillId="0" borderId="23" xfId="2" applyFont="1" applyBorder="1" applyAlignment="1">
      <alignment horizontal="center" vertical="center" wrapText="1"/>
    </xf>
    <xf numFmtId="0" fontId="10" fillId="0" borderId="19" xfId="2" applyFont="1" applyBorder="1" applyAlignment="1">
      <alignment horizontal="center" vertical="center" wrapText="1"/>
    </xf>
    <xf numFmtId="0" fontId="10" fillId="0" borderId="24" xfId="2" applyFont="1" applyBorder="1" applyAlignment="1">
      <alignment horizontal="center" vertical="center" wrapText="1"/>
    </xf>
    <xf numFmtId="0" fontId="10" fillId="0" borderId="18" xfId="2" applyFont="1" applyBorder="1" applyAlignment="1">
      <alignment horizontal="center" vertical="center" wrapText="1"/>
    </xf>
    <xf numFmtId="0" fontId="10" fillId="2" borderId="59" xfId="2" applyFont="1" applyFill="1" applyBorder="1" applyAlignment="1">
      <alignment horizontal="center" vertical="center"/>
    </xf>
    <xf numFmtId="0" fontId="10" fillId="0" borderId="84" xfId="2" applyFont="1" applyBorder="1" applyAlignment="1">
      <alignment horizontal="left" vertical="center"/>
    </xf>
    <xf numFmtId="0" fontId="10" fillId="0" borderId="76" xfId="2" applyFont="1" applyBorder="1" applyAlignment="1">
      <alignment horizontal="left" vertical="center"/>
    </xf>
    <xf numFmtId="0" fontId="10" fillId="0" borderId="82" xfId="2" applyFont="1" applyBorder="1" applyAlignment="1">
      <alignment horizontal="center" vertical="center"/>
    </xf>
    <xf numFmtId="0" fontId="10" fillId="0" borderId="83" xfId="2" applyFont="1" applyBorder="1" applyAlignment="1">
      <alignment horizontal="center" vertical="center"/>
    </xf>
    <xf numFmtId="0" fontId="10" fillId="0" borderId="77" xfId="2" applyFont="1" applyBorder="1" applyAlignment="1">
      <alignment horizontal="center" vertical="center"/>
    </xf>
    <xf numFmtId="0" fontId="10" fillId="0" borderId="52" xfId="2" applyFont="1" applyBorder="1" applyAlignment="1">
      <alignment horizontal="center" vertical="center"/>
    </xf>
    <xf numFmtId="0" fontId="10" fillId="0" borderId="65" xfId="2" applyFont="1" applyBorder="1" applyAlignment="1">
      <alignment horizontal="center" vertical="center"/>
    </xf>
    <xf numFmtId="0" fontId="18" fillId="2" borderId="61" xfId="2" applyFont="1" applyFill="1" applyBorder="1" applyAlignment="1">
      <alignment horizontal="left" vertical="center" wrapText="1"/>
    </xf>
    <xf numFmtId="0" fontId="18" fillId="2" borderId="71" xfId="2" applyFont="1" applyFill="1" applyBorder="1" applyAlignment="1">
      <alignment horizontal="left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/>
    </xf>
    <xf numFmtId="0" fontId="10" fillId="0" borderId="12" xfId="2" applyFont="1" applyBorder="1" applyAlignment="1">
      <alignment horizontal="left" vertical="center"/>
    </xf>
    <xf numFmtId="0" fontId="10" fillId="0" borderId="2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23" xfId="2" applyFont="1" applyBorder="1" applyAlignment="1">
      <alignment horizontal="left" vertical="center"/>
    </xf>
    <xf numFmtId="0" fontId="10" fillId="0" borderId="19" xfId="2" applyFont="1" applyBorder="1" applyAlignment="1">
      <alignment horizontal="left" vertical="center"/>
    </xf>
    <xf numFmtId="0" fontId="10" fillId="0" borderId="53" xfId="2" applyFont="1" applyBorder="1" applyAlignment="1">
      <alignment horizontal="center" vertical="center"/>
    </xf>
    <xf numFmtId="0" fontId="10" fillId="0" borderId="64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 wrapText="1"/>
    </xf>
    <xf numFmtId="0" fontId="18" fillId="2" borderId="0" xfId="2" applyFont="1" applyFill="1" applyAlignment="1">
      <alignment horizontal="left" vertical="center" wrapText="1"/>
    </xf>
    <xf numFmtId="0" fontId="18" fillId="2" borderId="1" xfId="2" applyFont="1" applyFill="1" applyBorder="1" applyAlignment="1">
      <alignment horizontal="left" vertical="center" wrapText="1"/>
    </xf>
    <xf numFmtId="0" fontId="12" fillId="2" borderId="57" xfId="2" applyFont="1" applyFill="1" applyBorder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0" fontId="19" fillId="0" borderId="72" xfId="2" applyFont="1" applyBorder="1" applyAlignment="1">
      <alignment horizontal="left" vertical="center"/>
    </xf>
    <xf numFmtId="0" fontId="19" fillId="0" borderId="73" xfId="2" applyFont="1" applyBorder="1" applyAlignment="1">
      <alignment horizontal="left" vertical="center"/>
    </xf>
    <xf numFmtId="0" fontId="19" fillId="0" borderId="74" xfId="2" applyFont="1" applyBorder="1" applyAlignment="1">
      <alignment horizontal="left" vertical="center"/>
    </xf>
    <xf numFmtId="0" fontId="10" fillId="0" borderId="78" xfId="2" applyFont="1" applyBorder="1" applyAlignment="1">
      <alignment horizontal="center" vertical="center"/>
    </xf>
    <xf numFmtId="0" fontId="10" fillId="0" borderId="67" xfId="2" applyFont="1" applyBorder="1" applyAlignment="1">
      <alignment horizontal="center" vertical="center"/>
    </xf>
    <xf numFmtId="0" fontId="10" fillId="0" borderId="68" xfId="2" applyFont="1" applyBorder="1" applyAlignment="1">
      <alignment horizontal="center" vertical="center"/>
    </xf>
    <xf numFmtId="0" fontId="10" fillId="0" borderId="66" xfId="2" applyFont="1" applyBorder="1" applyAlignment="1">
      <alignment horizontal="center" vertical="center"/>
    </xf>
    <xf numFmtId="16" fontId="10" fillId="0" borderId="66" xfId="2" applyNumberFormat="1" applyFont="1" applyBorder="1" applyAlignment="1">
      <alignment horizontal="center" vertical="center"/>
    </xf>
  </cellXfs>
  <cellStyles count="169">
    <cellStyle name="Обычный" xfId="0" builtinId="0"/>
    <cellStyle name="Обычный 2" xfId="1" xr:uid="{00000000-0005-0000-0000-000001000000}"/>
    <cellStyle name="Обычный 2 5" xfId="3" xr:uid="{00000000-0005-0000-0000-000002000000}"/>
    <cellStyle name="Обычный 2576" xfId="8" xr:uid="{00000000-0005-0000-0000-000003000000}"/>
    <cellStyle name="Обычный 2577" xfId="9" xr:uid="{00000000-0005-0000-0000-000004000000}"/>
    <cellStyle name="Обычный 2578" xfId="10" xr:uid="{00000000-0005-0000-0000-000005000000}"/>
    <cellStyle name="Обычный 2580" xfId="11" xr:uid="{00000000-0005-0000-0000-000006000000}"/>
    <cellStyle name="Обычный 2581" xfId="12" xr:uid="{00000000-0005-0000-0000-000007000000}"/>
    <cellStyle name="Обычный 2582" xfId="13" xr:uid="{00000000-0005-0000-0000-000008000000}"/>
    <cellStyle name="Обычный 2583" xfId="14" xr:uid="{00000000-0005-0000-0000-000009000000}"/>
    <cellStyle name="Обычный 2584" xfId="15" xr:uid="{00000000-0005-0000-0000-00000A000000}"/>
    <cellStyle name="Обычный 2585" xfId="17" xr:uid="{00000000-0005-0000-0000-00000B000000}"/>
    <cellStyle name="Обычный 2586" xfId="18" xr:uid="{00000000-0005-0000-0000-00000C000000}"/>
    <cellStyle name="Обычный 2587" xfId="19" xr:uid="{00000000-0005-0000-0000-00000D000000}"/>
    <cellStyle name="Обычный 2588" xfId="20" xr:uid="{00000000-0005-0000-0000-00000E000000}"/>
    <cellStyle name="Обычный 2589" xfId="21" xr:uid="{00000000-0005-0000-0000-00000F000000}"/>
    <cellStyle name="Обычный 2590" xfId="22" xr:uid="{00000000-0005-0000-0000-000010000000}"/>
    <cellStyle name="Обычный 2591" xfId="23" xr:uid="{00000000-0005-0000-0000-000011000000}"/>
    <cellStyle name="Обычный 2592" xfId="24" xr:uid="{00000000-0005-0000-0000-000012000000}"/>
    <cellStyle name="Обычный 2593" xfId="25" xr:uid="{00000000-0005-0000-0000-000013000000}"/>
    <cellStyle name="Обычный 2594" xfId="26" xr:uid="{00000000-0005-0000-0000-000014000000}"/>
    <cellStyle name="Обычный 2595" xfId="27" xr:uid="{00000000-0005-0000-0000-000015000000}"/>
    <cellStyle name="Обычный 2596" xfId="28" xr:uid="{00000000-0005-0000-0000-000016000000}"/>
    <cellStyle name="Обычный 2597" xfId="29" xr:uid="{00000000-0005-0000-0000-000017000000}"/>
    <cellStyle name="Обычный 2598" xfId="30" xr:uid="{00000000-0005-0000-0000-000018000000}"/>
    <cellStyle name="Обычный 2599" xfId="31" xr:uid="{00000000-0005-0000-0000-000019000000}"/>
    <cellStyle name="Обычный 2600" xfId="32" xr:uid="{00000000-0005-0000-0000-00001A000000}"/>
    <cellStyle name="Обычный 2601" xfId="33" xr:uid="{00000000-0005-0000-0000-00001B000000}"/>
    <cellStyle name="Обычный 2602" xfId="34" xr:uid="{00000000-0005-0000-0000-00001C000000}"/>
    <cellStyle name="Обычный 2603" xfId="35" xr:uid="{00000000-0005-0000-0000-00001D000000}"/>
    <cellStyle name="Обычный 2608" xfId="36" xr:uid="{00000000-0005-0000-0000-00001E000000}"/>
    <cellStyle name="Обычный 2609" xfId="37" xr:uid="{00000000-0005-0000-0000-00001F000000}"/>
    <cellStyle name="Обычный 2611" xfId="39" xr:uid="{00000000-0005-0000-0000-000020000000}"/>
    <cellStyle name="Обычный 2612" xfId="40" xr:uid="{00000000-0005-0000-0000-000021000000}"/>
    <cellStyle name="Обычный 2613" xfId="41" xr:uid="{00000000-0005-0000-0000-000022000000}"/>
    <cellStyle name="Обычный 2615" xfId="38" xr:uid="{00000000-0005-0000-0000-000023000000}"/>
    <cellStyle name="Обычный 2617" xfId="42" xr:uid="{00000000-0005-0000-0000-000024000000}"/>
    <cellStyle name="Обычный 2618" xfId="43" xr:uid="{00000000-0005-0000-0000-000025000000}"/>
    <cellStyle name="Обычный 2619" xfId="44" xr:uid="{00000000-0005-0000-0000-000026000000}"/>
    <cellStyle name="Обычный 2620" xfId="45" xr:uid="{00000000-0005-0000-0000-000027000000}"/>
    <cellStyle name="Обычный 2621" xfId="46" xr:uid="{00000000-0005-0000-0000-000028000000}"/>
    <cellStyle name="Обычный 2622" xfId="47" xr:uid="{00000000-0005-0000-0000-000029000000}"/>
    <cellStyle name="Обычный 2623" xfId="48" xr:uid="{00000000-0005-0000-0000-00002A000000}"/>
    <cellStyle name="Обычный 2624" xfId="49" xr:uid="{00000000-0005-0000-0000-00002B000000}"/>
    <cellStyle name="Обычный 2625" xfId="50" xr:uid="{00000000-0005-0000-0000-00002C000000}"/>
    <cellStyle name="Обычный 2626" xfId="51" xr:uid="{00000000-0005-0000-0000-00002D000000}"/>
    <cellStyle name="Обычный 2627" xfId="52" xr:uid="{00000000-0005-0000-0000-00002E000000}"/>
    <cellStyle name="Обычный 2628" xfId="53" xr:uid="{00000000-0005-0000-0000-00002F000000}"/>
    <cellStyle name="Обычный 2631" xfId="54" xr:uid="{00000000-0005-0000-0000-000030000000}"/>
    <cellStyle name="Обычный 2632" xfId="55" xr:uid="{00000000-0005-0000-0000-000031000000}"/>
    <cellStyle name="Обычный 2633" xfId="56" xr:uid="{00000000-0005-0000-0000-000032000000}"/>
    <cellStyle name="Обычный 2634" xfId="57" xr:uid="{00000000-0005-0000-0000-000033000000}"/>
    <cellStyle name="Обычный 2635" xfId="58" xr:uid="{00000000-0005-0000-0000-000034000000}"/>
    <cellStyle name="Обычный 2855" xfId="60" xr:uid="{00000000-0005-0000-0000-000035000000}"/>
    <cellStyle name="Обычный 2856" xfId="61" xr:uid="{00000000-0005-0000-0000-000036000000}"/>
    <cellStyle name="Обычный 2857" xfId="62" xr:uid="{00000000-0005-0000-0000-000037000000}"/>
    <cellStyle name="Обычный 2858" xfId="63" xr:uid="{00000000-0005-0000-0000-000038000000}"/>
    <cellStyle name="Обычный 2859" xfId="64" xr:uid="{00000000-0005-0000-0000-000039000000}"/>
    <cellStyle name="Обычный 2860" xfId="65" xr:uid="{00000000-0005-0000-0000-00003A000000}"/>
    <cellStyle name="Обычный 2862" xfId="66" xr:uid="{00000000-0005-0000-0000-00003B000000}"/>
    <cellStyle name="Обычный 2863" xfId="67" xr:uid="{00000000-0005-0000-0000-00003C000000}"/>
    <cellStyle name="Обычный 2864" xfId="68" xr:uid="{00000000-0005-0000-0000-00003D000000}"/>
    <cellStyle name="Обычный 2865" xfId="70" xr:uid="{00000000-0005-0000-0000-00003E000000}"/>
    <cellStyle name="Обычный 2866" xfId="69" xr:uid="{00000000-0005-0000-0000-00003F000000}"/>
    <cellStyle name="Обычный 2867" xfId="71" xr:uid="{00000000-0005-0000-0000-000040000000}"/>
    <cellStyle name="Обычный 2869" xfId="72" xr:uid="{00000000-0005-0000-0000-000041000000}"/>
    <cellStyle name="Обычный 2870" xfId="73" xr:uid="{00000000-0005-0000-0000-000042000000}"/>
    <cellStyle name="Обычный 2871" xfId="74" xr:uid="{00000000-0005-0000-0000-000043000000}"/>
    <cellStyle name="Обычный 2872" xfId="75" xr:uid="{00000000-0005-0000-0000-000044000000}"/>
    <cellStyle name="Обычный 2873" xfId="76" xr:uid="{00000000-0005-0000-0000-000045000000}"/>
    <cellStyle name="Обычный 2875" xfId="77" xr:uid="{00000000-0005-0000-0000-000046000000}"/>
    <cellStyle name="Обычный 2876" xfId="78" xr:uid="{00000000-0005-0000-0000-000047000000}"/>
    <cellStyle name="Обычный 2877" xfId="79" xr:uid="{00000000-0005-0000-0000-000048000000}"/>
    <cellStyle name="Обычный 2878" xfId="80" xr:uid="{00000000-0005-0000-0000-000049000000}"/>
    <cellStyle name="Обычный 2880" xfId="59" xr:uid="{00000000-0005-0000-0000-00004A000000}"/>
    <cellStyle name="Обычный 2882" xfId="81" xr:uid="{00000000-0005-0000-0000-00004B000000}"/>
    <cellStyle name="Обычный 2883" xfId="82" xr:uid="{00000000-0005-0000-0000-00004C000000}"/>
    <cellStyle name="Обычный 2885" xfId="83" xr:uid="{00000000-0005-0000-0000-00004D000000}"/>
    <cellStyle name="Обычный 2886" xfId="84" xr:uid="{00000000-0005-0000-0000-00004E000000}"/>
    <cellStyle name="Обычный 2887" xfId="85" xr:uid="{00000000-0005-0000-0000-00004F000000}"/>
    <cellStyle name="Обычный 2888" xfId="86" xr:uid="{00000000-0005-0000-0000-000050000000}"/>
    <cellStyle name="Обычный 2889" xfId="87" xr:uid="{00000000-0005-0000-0000-000051000000}"/>
    <cellStyle name="Обычный 2890" xfId="88" xr:uid="{00000000-0005-0000-0000-000052000000}"/>
    <cellStyle name="Обычный 2891" xfId="89" xr:uid="{00000000-0005-0000-0000-000053000000}"/>
    <cellStyle name="Обычный 2892" xfId="90" xr:uid="{00000000-0005-0000-0000-000054000000}"/>
    <cellStyle name="Обычный 2893" xfId="91" xr:uid="{00000000-0005-0000-0000-000055000000}"/>
    <cellStyle name="Обычный 2895" xfId="92" xr:uid="{00000000-0005-0000-0000-000056000000}"/>
    <cellStyle name="Обычный 2896" xfId="93" xr:uid="{00000000-0005-0000-0000-000057000000}"/>
    <cellStyle name="Обычный 2897" xfId="94" xr:uid="{00000000-0005-0000-0000-000058000000}"/>
    <cellStyle name="Обычный 2898" xfId="95" xr:uid="{00000000-0005-0000-0000-000059000000}"/>
    <cellStyle name="Обычный 2899" xfId="96" xr:uid="{00000000-0005-0000-0000-00005A000000}"/>
    <cellStyle name="Обычный 2901" xfId="97" xr:uid="{00000000-0005-0000-0000-00005B000000}"/>
    <cellStyle name="Обычный 2902" xfId="98" xr:uid="{00000000-0005-0000-0000-00005C000000}"/>
    <cellStyle name="Обычный 2903" xfId="99" xr:uid="{00000000-0005-0000-0000-00005D000000}"/>
    <cellStyle name="Обычный 2904" xfId="100" xr:uid="{00000000-0005-0000-0000-00005E000000}"/>
    <cellStyle name="Обычный 2905" xfId="101" xr:uid="{00000000-0005-0000-0000-00005F000000}"/>
    <cellStyle name="Обычный 2907" xfId="102" xr:uid="{00000000-0005-0000-0000-000060000000}"/>
    <cellStyle name="Обычный 2908" xfId="103" xr:uid="{00000000-0005-0000-0000-000061000000}"/>
    <cellStyle name="Обычный 2909" xfId="104" xr:uid="{00000000-0005-0000-0000-000062000000}"/>
    <cellStyle name="Обычный 2910" xfId="105" xr:uid="{00000000-0005-0000-0000-000063000000}"/>
    <cellStyle name="Обычный 2911" xfId="106" xr:uid="{00000000-0005-0000-0000-000064000000}"/>
    <cellStyle name="Обычный 2913" xfId="107" xr:uid="{00000000-0005-0000-0000-000065000000}"/>
    <cellStyle name="Обычный 2914" xfId="108" xr:uid="{00000000-0005-0000-0000-000066000000}"/>
    <cellStyle name="Обычный 2915" xfId="109" xr:uid="{00000000-0005-0000-0000-000067000000}"/>
    <cellStyle name="Обычный 2916" xfId="110" xr:uid="{00000000-0005-0000-0000-000068000000}"/>
    <cellStyle name="Обычный 2917" xfId="111" xr:uid="{00000000-0005-0000-0000-000069000000}"/>
    <cellStyle name="Обычный 2919" xfId="112" xr:uid="{00000000-0005-0000-0000-00006A000000}"/>
    <cellStyle name="Обычный 2920" xfId="113" xr:uid="{00000000-0005-0000-0000-00006B000000}"/>
    <cellStyle name="Обычный 2921" xfId="114" xr:uid="{00000000-0005-0000-0000-00006C000000}"/>
    <cellStyle name="Обычный 2923" xfId="115" xr:uid="{00000000-0005-0000-0000-00006D000000}"/>
    <cellStyle name="Обычный 2924" xfId="116" xr:uid="{00000000-0005-0000-0000-00006E000000}"/>
    <cellStyle name="Обычный 2925" xfId="117" xr:uid="{00000000-0005-0000-0000-00006F000000}"/>
    <cellStyle name="Обычный 2926" xfId="118" xr:uid="{00000000-0005-0000-0000-000070000000}"/>
    <cellStyle name="Обычный 2928" xfId="119" xr:uid="{00000000-0005-0000-0000-000071000000}"/>
    <cellStyle name="Обычный 2929" xfId="120" xr:uid="{00000000-0005-0000-0000-000072000000}"/>
    <cellStyle name="Обычный 2930" xfId="121" xr:uid="{00000000-0005-0000-0000-000073000000}"/>
    <cellStyle name="Обычный 2931" xfId="122" xr:uid="{00000000-0005-0000-0000-000074000000}"/>
    <cellStyle name="Обычный 2932" xfId="123" xr:uid="{00000000-0005-0000-0000-000075000000}"/>
    <cellStyle name="Обычный 2934" xfId="124" xr:uid="{00000000-0005-0000-0000-000076000000}"/>
    <cellStyle name="Обычный 2935" xfId="125" xr:uid="{00000000-0005-0000-0000-000077000000}"/>
    <cellStyle name="Обычный 2936" xfId="126" xr:uid="{00000000-0005-0000-0000-000078000000}"/>
    <cellStyle name="Обычный 2937" xfId="127" xr:uid="{00000000-0005-0000-0000-000079000000}"/>
    <cellStyle name="Обычный 2939" xfId="128" xr:uid="{00000000-0005-0000-0000-00007A000000}"/>
    <cellStyle name="Обычный 2940" xfId="129" xr:uid="{00000000-0005-0000-0000-00007B000000}"/>
    <cellStyle name="Обычный 2941" xfId="130" xr:uid="{00000000-0005-0000-0000-00007C000000}"/>
    <cellStyle name="Обычный 2942" xfId="131" xr:uid="{00000000-0005-0000-0000-00007D000000}"/>
    <cellStyle name="Обычный 2943" xfId="132" xr:uid="{00000000-0005-0000-0000-00007E000000}"/>
    <cellStyle name="Обычный 2945" xfId="133" xr:uid="{00000000-0005-0000-0000-00007F000000}"/>
    <cellStyle name="Обычный 2946" xfId="134" xr:uid="{00000000-0005-0000-0000-000080000000}"/>
    <cellStyle name="Обычный 2947" xfId="135" xr:uid="{00000000-0005-0000-0000-000081000000}"/>
    <cellStyle name="Обычный 2948" xfId="136" xr:uid="{00000000-0005-0000-0000-000082000000}"/>
    <cellStyle name="Обычный 2949" xfId="137" xr:uid="{00000000-0005-0000-0000-000083000000}"/>
    <cellStyle name="Обычный 2951" xfId="138" xr:uid="{00000000-0005-0000-0000-000084000000}"/>
    <cellStyle name="Обычный 2952" xfId="140" xr:uid="{00000000-0005-0000-0000-000085000000}"/>
    <cellStyle name="Обычный 2953" xfId="139" xr:uid="{00000000-0005-0000-0000-000086000000}"/>
    <cellStyle name="Обычный 2954" xfId="141" xr:uid="{00000000-0005-0000-0000-000087000000}"/>
    <cellStyle name="Обычный 2956" xfId="142" xr:uid="{00000000-0005-0000-0000-000088000000}"/>
    <cellStyle name="Обычный 2957" xfId="143" xr:uid="{00000000-0005-0000-0000-000089000000}"/>
    <cellStyle name="Обычный 2958" xfId="144" xr:uid="{00000000-0005-0000-0000-00008A000000}"/>
    <cellStyle name="Обычный 2959" xfId="145" xr:uid="{00000000-0005-0000-0000-00008B000000}"/>
    <cellStyle name="Обычный 2960" xfId="146" xr:uid="{00000000-0005-0000-0000-00008C000000}"/>
    <cellStyle name="Обычный 2962" xfId="147" xr:uid="{00000000-0005-0000-0000-00008D000000}"/>
    <cellStyle name="Обычный 2963" xfId="148" xr:uid="{00000000-0005-0000-0000-00008E000000}"/>
    <cellStyle name="Обычный 2964" xfId="149" xr:uid="{00000000-0005-0000-0000-00008F000000}"/>
    <cellStyle name="Обычный 2965" xfId="150" xr:uid="{00000000-0005-0000-0000-000090000000}"/>
    <cellStyle name="Обычный 2966" xfId="151" xr:uid="{00000000-0005-0000-0000-000091000000}"/>
    <cellStyle name="Обычный 2968" xfId="152" xr:uid="{00000000-0005-0000-0000-000092000000}"/>
    <cellStyle name="Обычный 2969" xfId="153" xr:uid="{00000000-0005-0000-0000-000093000000}"/>
    <cellStyle name="Обычный 2970" xfId="154" xr:uid="{00000000-0005-0000-0000-000094000000}"/>
    <cellStyle name="Обычный 2971" xfId="155" xr:uid="{00000000-0005-0000-0000-000095000000}"/>
    <cellStyle name="Обычный 2972" xfId="156" xr:uid="{00000000-0005-0000-0000-000096000000}"/>
    <cellStyle name="Обычный 2974" xfId="157" xr:uid="{00000000-0005-0000-0000-000097000000}"/>
    <cellStyle name="Обычный 2975" xfId="158" xr:uid="{00000000-0005-0000-0000-000098000000}"/>
    <cellStyle name="Обычный 2976" xfId="159" xr:uid="{00000000-0005-0000-0000-000099000000}"/>
    <cellStyle name="Обычный 2978" xfId="160" xr:uid="{00000000-0005-0000-0000-00009A000000}"/>
    <cellStyle name="Обычный 2979" xfId="161" xr:uid="{00000000-0005-0000-0000-00009B000000}"/>
    <cellStyle name="Обычный 2980" xfId="162" xr:uid="{00000000-0005-0000-0000-00009C000000}"/>
    <cellStyle name="Обычный 2982" xfId="163" xr:uid="{00000000-0005-0000-0000-00009D000000}"/>
    <cellStyle name="Обычный 2983" xfId="164" xr:uid="{00000000-0005-0000-0000-00009E000000}"/>
    <cellStyle name="Обычный 2985" xfId="165" xr:uid="{00000000-0005-0000-0000-00009F000000}"/>
    <cellStyle name="Обычный 2986" xfId="166" xr:uid="{00000000-0005-0000-0000-0000A0000000}"/>
    <cellStyle name="Обычный 2987" xfId="167" xr:uid="{00000000-0005-0000-0000-0000A1000000}"/>
    <cellStyle name="Обычный 2989" xfId="168" xr:uid="{00000000-0005-0000-0000-0000A2000000}"/>
    <cellStyle name="Обычный 3" xfId="2" xr:uid="{00000000-0005-0000-0000-0000A3000000}"/>
    <cellStyle name="Обычный 4" xfId="4" xr:uid="{00000000-0005-0000-0000-0000A4000000}"/>
    <cellStyle name="Обычный 5" xfId="5" xr:uid="{00000000-0005-0000-0000-0000A5000000}"/>
    <cellStyle name="Обычный 6" xfId="6" xr:uid="{00000000-0005-0000-0000-0000A6000000}"/>
    <cellStyle name="Обычный_!!!_Проба новой формы" xfId="7" xr:uid="{00000000-0005-0000-0000-0000A7000000}"/>
    <cellStyle name="Финансовый 2" xfId="16" xr:uid="{00000000-0005-0000-0000-0000A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2</xdr:col>
      <xdr:colOff>141407</xdr:colOff>
      <xdr:row>1</xdr:row>
      <xdr:rowOff>66674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EA8BC42-4369-493E-90AE-CDDB766E7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7150"/>
          <a:ext cx="1370132" cy="419099"/>
        </a:xfrm>
        <a:prstGeom prst="rect">
          <a:avLst/>
        </a:prstGeom>
      </xdr:spPr>
    </xdr:pic>
    <xdr:clientData/>
  </xdr:twoCellAnchor>
  <xdr:twoCellAnchor editAs="oneCell">
    <xdr:from>
      <xdr:col>3</xdr:col>
      <xdr:colOff>201930</xdr:colOff>
      <xdr:row>6</xdr:row>
      <xdr:rowOff>30480</xdr:rowOff>
    </xdr:from>
    <xdr:to>
      <xdr:col>12</xdr:col>
      <xdr:colOff>98002</xdr:colOff>
      <xdr:row>18</xdr:row>
      <xdr:rowOff>127969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1E1D802-00D4-49E4-953B-23BF4ACFD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83130" y="2154555"/>
          <a:ext cx="6068272" cy="23834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143313</xdr:colOff>
      <xdr:row>1</xdr:row>
      <xdr:rowOff>0</xdr:rowOff>
    </xdr:from>
    <xdr:to>
      <xdr:col>12</xdr:col>
      <xdr:colOff>1212850</xdr:colOff>
      <xdr:row>5</xdr:row>
      <xdr:rowOff>22875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4109F92F-889D-4B2C-BD10-D9A3CFC5B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37438" y="158750"/>
          <a:ext cx="2428437" cy="1086500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1854200</xdr:colOff>
      <xdr:row>2</xdr:row>
      <xdr:rowOff>195678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093143D6-E0A6-4BF5-AD96-2427875EB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730076" cy="43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238125</xdr:colOff>
      <xdr:row>1</xdr:row>
      <xdr:rowOff>15624</xdr:rowOff>
    </xdr:from>
    <xdr:to>
      <xdr:col>33</xdr:col>
      <xdr:colOff>655308</xdr:colOff>
      <xdr:row>4</xdr:row>
      <xdr:rowOff>192541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98766419-A2CA-4368-9577-2A037EE95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305375" y="174374"/>
          <a:ext cx="2020558" cy="1065917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1854200</xdr:colOff>
      <xdr:row>2</xdr:row>
      <xdr:rowOff>195678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89F564A3-171A-4E1A-A68A-B0DC8983D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730076" cy="43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1314882</xdr:colOff>
      <xdr:row>0</xdr:row>
      <xdr:rowOff>153035</xdr:rowOff>
    </xdr:from>
    <xdr:to>
      <xdr:col>12</xdr:col>
      <xdr:colOff>210296</xdr:colOff>
      <xdr:row>5</xdr:row>
      <xdr:rowOff>20320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215E854E-1ADB-4C12-BA91-1A8643A72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4757" y="153035"/>
          <a:ext cx="1625914" cy="899160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6" name="Рисунок 5" descr="Рейтинговое агентство Русмет">
          <a:extLst>
            <a:ext uri="{FF2B5EF4-FFF2-40B4-BE49-F238E27FC236}">
              <a16:creationId xmlns:a16="http://schemas.microsoft.com/office/drawing/2014/main" id="{943F8FDC-F311-409D-B211-8105DF694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8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85725</xdr:colOff>
      <xdr:row>0</xdr:row>
      <xdr:rowOff>107457</xdr:rowOff>
    </xdr:from>
    <xdr:to>
      <xdr:col>35</xdr:col>
      <xdr:colOff>881330</xdr:colOff>
      <xdr:row>4</xdr:row>
      <xdr:rowOff>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35D344EA-4477-4E7D-81B6-8B6B97BE6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89425" y="107457"/>
          <a:ext cx="1976705" cy="1060943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17B6A547-E316-465A-9773-188093560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162560</xdr:rowOff>
    </xdr:from>
    <xdr:to>
      <xdr:col>11</xdr:col>
      <xdr:colOff>237052</xdr:colOff>
      <xdr:row>5</xdr:row>
      <xdr:rowOff>48275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793F40FA-2589-4E0B-8B65-56BF791AC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37820" y="162560"/>
          <a:ext cx="2430977" cy="112015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1945640</xdr:colOff>
      <xdr:row>2</xdr:row>
      <xdr:rowOff>149958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79F0C6F6-6AF3-4A93-AABD-2C0D6B6BD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730076" cy="43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&#1040;&#1051;&#1045;&#1050;&#1057;&#1045;&#1049;\LOCALS~1\Temp\Xl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ayConstants"/>
      <sheetName val="ValueInList"/>
      <sheetName val="CountLetters"/>
      <sheetName val="MaxMin_Change"/>
      <sheetName val="Sum of Digits"/>
      <sheetName val="Sum Every Nth"/>
      <sheetName val="Ranking"/>
      <sheetName val="Crosstab"/>
      <sheetName val="Calendar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02CFA-8D1E-4236-9E0E-1CDC4F504216}">
  <dimension ref="A1:M24"/>
  <sheetViews>
    <sheetView view="pageBreakPreview" zoomScaleNormal="100" zoomScaleSheetLayoutView="100" workbookViewId="0">
      <selection activeCell="D7" sqref="D7"/>
    </sheetView>
  </sheetViews>
  <sheetFormatPr defaultColWidth="9.109375" defaultRowHeight="14.4" x14ac:dyDescent="0.3"/>
  <cols>
    <col min="1" max="1" width="9.109375" style="119"/>
    <col min="2" max="12" width="10.33203125" style="119" customWidth="1"/>
    <col min="13" max="13" width="9.109375" style="119" customWidth="1"/>
    <col min="14" max="16384" width="9.109375" style="119"/>
  </cols>
  <sheetData>
    <row r="1" spans="1:13" ht="32.25" customHeight="1" x14ac:dyDescent="0.3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8"/>
    </row>
    <row r="2" spans="1:13" x14ac:dyDescent="0.3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8"/>
    </row>
    <row r="3" spans="1:13" ht="69.75" customHeight="1" thickBot="1" x14ac:dyDescent="0.45">
      <c r="A3" s="117"/>
      <c r="B3" s="121" t="s">
        <v>261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18"/>
    </row>
    <row r="4" spans="1:13" x14ac:dyDescent="0.3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8"/>
    </row>
    <row r="5" spans="1:13" x14ac:dyDescent="0.3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8"/>
    </row>
    <row r="6" spans="1:13" ht="20.399999999999999" x14ac:dyDescent="0.35">
      <c r="A6" s="117"/>
      <c r="B6" s="120" t="s">
        <v>262</v>
      </c>
      <c r="C6" s="117"/>
      <c r="D6" s="122">
        <v>45817</v>
      </c>
      <c r="E6" s="122"/>
      <c r="F6" s="117"/>
      <c r="G6" s="117"/>
      <c r="H6" s="117"/>
      <c r="I6" s="117"/>
      <c r="J6" s="117"/>
      <c r="K6" s="117"/>
      <c r="L6" s="117"/>
      <c r="M6" s="118"/>
    </row>
    <row r="7" spans="1:13" x14ac:dyDescent="0.3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8"/>
    </row>
    <row r="8" spans="1:13" x14ac:dyDescent="0.3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8"/>
    </row>
    <row r="9" spans="1:13" x14ac:dyDescent="0.3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8"/>
    </row>
    <row r="10" spans="1:13" x14ac:dyDescent="0.3">
      <c r="A10" s="117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8"/>
    </row>
    <row r="11" spans="1:13" x14ac:dyDescent="0.3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8"/>
    </row>
    <row r="12" spans="1:13" x14ac:dyDescent="0.3">
      <c r="A12" s="117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8"/>
    </row>
    <row r="13" spans="1:13" x14ac:dyDescent="0.3">
      <c r="A13" s="117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8"/>
    </row>
    <row r="14" spans="1:13" x14ac:dyDescent="0.3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8"/>
    </row>
    <row r="15" spans="1:13" x14ac:dyDescent="0.3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8"/>
    </row>
    <row r="16" spans="1:13" x14ac:dyDescent="0.3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8"/>
    </row>
    <row r="17" spans="1:13" x14ac:dyDescent="0.3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8"/>
    </row>
    <row r="18" spans="1:13" x14ac:dyDescent="0.3">
      <c r="A18" s="117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8"/>
    </row>
    <row r="19" spans="1:13" x14ac:dyDescent="0.3">
      <c r="A19" s="117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8"/>
    </row>
    <row r="20" spans="1:13" x14ac:dyDescent="0.3">
      <c r="A20" s="118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</row>
    <row r="21" spans="1:13" x14ac:dyDescent="0.3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</row>
    <row r="22" spans="1:13" x14ac:dyDescent="0.3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</row>
    <row r="23" spans="1:13" x14ac:dyDescent="0.3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</row>
    <row r="24" spans="1:13" x14ac:dyDescent="0.3">
      <c r="A24" s="118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</row>
  </sheetData>
  <sheetProtection algorithmName="SHA-512" hashValue="uFSvxsSPBjyfvRx14XYiz2JccAGXwklMUlmVzSPA8CSjBN3V2EnDAJvjEPNZi1G8JodmHVCTu28ysS8irVrs+w==" saltValue="xkWqJE1gO2cxSHlTpGSxfQ==" spinCount="100000" sheet="1" objects="1" scenarios="1"/>
  <mergeCells count="2">
    <mergeCell ref="B3:L3"/>
    <mergeCell ref="D6:E6"/>
  </mergeCell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92D050"/>
    <pageSetUpPr fitToPage="1"/>
  </sheetPr>
  <dimension ref="A1:N52"/>
  <sheetViews>
    <sheetView zoomScale="60" zoomScaleNormal="60" zoomScaleSheetLayoutView="34" workbookViewId="0">
      <pane xSplit="1" ySplit="8" topLeftCell="B9" activePane="bottomRight" state="frozenSplit"/>
      <selection activeCell="AB32" sqref="AB32"/>
      <selection pane="topRight" activeCell="AB32" sqref="AB32"/>
      <selection pane="bottomLeft" activeCell="AB32" sqref="AB32"/>
      <selection pane="bottomRight" activeCell="A4" sqref="A4:A6"/>
    </sheetView>
  </sheetViews>
  <sheetFormatPr defaultColWidth="9.33203125" defaultRowHeight="13.2" x14ac:dyDescent="0.25"/>
  <cols>
    <col min="1" max="1" width="40.6640625" style="2" customWidth="1"/>
    <col min="2" max="2" width="20.6640625" style="2" customWidth="1"/>
    <col min="3" max="10" width="12.5546875" style="2" customWidth="1"/>
    <col min="11" max="11" width="24.44140625" style="2" customWidth="1"/>
    <col min="12" max="12" width="19.88671875" style="2" customWidth="1"/>
    <col min="13" max="13" width="25.88671875" style="2" customWidth="1"/>
    <col min="14" max="16384" width="9.33203125" style="2"/>
  </cols>
  <sheetData>
    <row r="1" spans="1:13" ht="13.2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0.9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4" customHeight="1" x14ac:dyDescent="0.25">
      <c r="A3" s="1"/>
      <c r="B3" s="72" t="s">
        <v>228</v>
      </c>
      <c r="C3" s="71" t="s">
        <v>11</v>
      </c>
      <c r="D3" s="71" t="s">
        <v>0</v>
      </c>
      <c r="E3" s="127" t="s">
        <v>12</v>
      </c>
      <c r="F3" s="127"/>
      <c r="G3" s="127" t="s">
        <v>13</v>
      </c>
      <c r="H3" s="127"/>
      <c r="I3" s="3"/>
      <c r="J3" s="1"/>
      <c r="K3" s="1"/>
      <c r="L3" s="1"/>
      <c r="M3" s="1"/>
    </row>
    <row r="4" spans="1:13" ht="37.200000000000003" customHeight="1" x14ac:dyDescent="0.25">
      <c r="A4" s="135" t="s">
        <v>239</v>
      </c>
      <c r="B4" s="112" t="s">
        <v>2</v>
      </c>
      <c r="C4" s="73">
        <v>2025</v>
      </c>
      <c r="D4" s="73" t="s">
        <v>260</v>
      </c>
      <c r="E4" s="73">
        <v>30</v>
      </c>
      <c r="F4" s="73"/>
      <c r="G4" s="73">
        <v>8</v>
      </c>
      <c r="H4" s="73"/>
      <c r="I4" s="3"/>
      <c r="J4" s="1"/>
      <c r="K4" s="1"/>
      <c r="L4" s="1"/>
      <c r="M4" s="1"/>
    </row>
    <row r="5" spans="1:13" ht="14.25" customHeight="1" x14ac:dyDescent="0.25">
      <c r="A5" s="135"/>
      <c r="B5" s="74"/>
      <c r="C5" s="74"/>
      <c r="D5" s="74"/>
      <c r="E5" s="74"/>
      <c r="F5" s="74"/>
      <c r="G5" s="74"/>
      <c r="H5" s="74"/>
      <c r="I5" s="3"/>
      <c r="J5" s="1"/>
      <c r="K5" s="1"/>
      <c r="L5" s="1"/>
      <c r="M5" s="1"/>
    </row>
    <row r="6" spans="1:13" ht="16.2" customHeight="1" thickBot="1" x14ac:dyDescent="0.3">
      <c r="A6" s="136"/>
      <c r="B6" s="74"/>
      <c r="C6" s="74"/>
      <c r="D6" s="74"/>
      <c r="E6" s="74"/>
      <c r="F6" s="74"/>
      <c r="G6" s="74"/>
      <c r="H6" s="74"/>
      <c r="I6" s="3"/>
      <c r="J6" s="1"/>
      <c r="K6" s="1"/>
      <c r="L6" s="1"/>
      <c r="M6" s="1"/>
    </row>
    <row r="7" spans="1:13" ht="17.399999999999999" customHeight="1" x14ac:dyDescent="0.25">
      <c r="A7" s="128" t="s">
        <v>229</v>
      </c>
      <c r="B7" s="130" t="s">
        <v>98</v>
      </c>
      <c r="C7" s="132" t="s">
        <v>240</v>
      </c>
      <c r="D7" s="133"/>
      <c r="E7" s="133"/>
      <c r="F7" s="133"/>
      <c r="G7" s="133"/>
      <c r="H7" s="133"/>
      <c r="I7" s="133"/>
      <c r="J7" s="133"/>
      <c r="K7" s="134"/>
      <c r="L7" s="125" t="s">
        <v>233</v>
      </c>
      <c r="M7" s="123" t="s">
        <v>246</v>
      </c>
    </row>
    <row r="8" spans="1:13" ht="38.25" customHeight="1" thickBot="1" x14ac:dyDescent="0.3">
      <c r="A8" s="129"/>
      <c r="B8" s="131"/>
      <c r="C8" s="4">
        <v>45809</v>
      </c>
      <c r="D8" s="5">
        <v>45810</v>
      </c>
      <c r="E8" s="5">
        <v>45811</v>
      </c>
      <c r="F8" s="5">
        <v>45812</v>
      </c>
      <c r="G8" s="5">
        <v>45813</v>
      </c>
      <c r="H8" s="5">
        <v>45814</v>
      </c>
      <c r="I8" s="5">
        <v>45815</v>
      </c>
      <c r="J8" s="5">
        <v>45816</v>
      </c>
      <c r="K8" s="6">
        <v>45809</v>
      </c>
      <c r="L8" s="126"/>
      <c r="M8" s="124"/>
    </row>
    <row r="9" spans="1:13" ht="17.399999999999999" x14ac:dyDescent="0.3">
      <c r="A9" s="7" t="s">
        <v>99</v>
      </c>
      <c r="B9" s="8" t="s">
        <v>222</v>
      </c>
      <c r="C9" s="16">
        <v>294.89999999999998</v>
      </c>
      <c r="D9" s="16">
        <v>491.24</v>
      </c>
      <c r="E9" s="16">
        <v>1646.0000000000002</v>
      </c>
      <c r="F9" s="16">
        <v>2033.8499999999997</v>
      </c>
      <c r="G9" s="16">
        <v>2413.3900000000003</v>
      </c>
      <c r="H9" s="16">
        <v>2972.6899999999996</v>
      </c>
      <c r="I9" s="16">
        <v>881.65</v>
      </c>
      <c r="J9" s="16">
        <v>858.25</v>
      </c>
      <c r="K9" s="11">
        <v>11591.97</v>
      </c>
      <c r="L9" s="20"/>
      <c r="M9" s="106">
        <v>1448.9962499999999</v>
      </c>
    </row>
    <row r="10" spans="1:13" ht="17.399999999999999" x14ac:dyDescent="0.3">
      <c r="A10" s="13" t="s">
        <v>215</v>
      </c>
      <c r="B10" s="14" t="s">
        <v>222</v>
      </c>
      <c r="C10" s="16">
        <v>1014.33</v>
      </c>
      <c r="D10" s="16">
        <v>1585.2100000000003</v>
      </c>
      <c r="E10" s="16">
        <v>2641.650000000001</v>
      </c>
      <c r="F10" s="16">
        <v>3649.7400000000002</v>
      </c>
      <c r="G10" s="16">
        <v>4421.5199999999986</v>
      </c>
      <c r="H10" s="16">
        <v>4759.3899999999985</v>
      </c>
      <c r="I10" s="16">
        <v>2544.94</v>
      </c>
      <c r="J10" s="16">
        <v>1589.0299999999997</v>
      </c>
      <c r="K10" s="18">
        <v>22205.809999999998</v>
      </c>
      <c r="L10" s="20"/>
      <c r="M10" s="106">
        <v>2775.7262499999997</v>
      </c>
    </row>
    <row r="11" spans="1:13" ht="17.399999999999999" x14ac:dyDescent="0.3">
      <c r="A11" s="13" t="s">
        <v>103</v>
      </c>
      <c r="B11" s="14" t="s">
        <v>222</v>
      </c>
      <c r="C11" s="16">
        <v>3438.1299999999997</v>
      </c>
      <c r="D11" s="16">
        <v>3269.809999999999</v>
      </c>
      <c r="E11" s="16">
        <v>1078.6699999999998</v>
      </c>
      <c r="F11" s="16">
        <v>1241.69</v>
      </c>
      <c r="G11" s="16">
        <v>1933.7200000000003</v>
      </c>
      <c r="H11" s="16">
        <v>1830.06</v>
      </c>
      <c r="I11" s="16">
        <v>2132.3300000000004</v>
      </c>
      <c r="J11" s="16">
        <v>327.26</v>
      </c>
      <c r="K11" s="18">
        <v>15251.67</v>
      </c>
      <c r="L11" s="20"/>
      <c r="M11" s="106">
        <v>1906.45875</v>
      </c>
    </row>
    <row r="12" spans="1:13" ht="17.399999999999999" x14ac:dyDescent="0.25">
      <c r="A12" s="21" t="s">
        <v>104</v>
      </c>
      <c r="B12" s="22" t="s">
        <v>222</v>
      </c>
      <c r="C12" s="16">
        <v>2291.02</v>
      </c>
      <c r="D12" s="16">
        <v>2506.5299999999997</v>
      </c>
      <c r="E12" s="16">
        <v>1166.07</v>
      </c>
      <c r="F12" s="16">
        <v>1623.58</v>
      </c>
      <c r="G12" s="16">
        <v>2278.8000000000006</v>
      </c>
      <c r="H12" s="16">
        <v>1204.8799999999999</v>
      </c>
      <c r="I12" s="16">
        <v>1378.9999999999998</v>
      </c>
      <c r="J12" s="16">
        <v>1078.8500000000001</v>
      </c>
      <c r="K12" s="18">
        <v>13528.73</v>
      </c>
      <c r="L12" s="20"/>
      <c r="M12" s="106">
        <v>1691.0912499999999</v>
      </c>
    </row>
    <row r="13" spans="1:13" ht="17.399999999999999" x14ac:dyDescent="0.25">
      <c r="A13" s="21" t="s">
        <v>110</v>
      </c>
      <c r="B13" s="22" t="s">
        <v>222</v>
      </c>
      <c r="C13" s="16">
        <v>197.60000000000002</v>
      </c>
      <c r="D13" s="16">
        <v>381.49</v>
      </c>
      <c r="E13" s="16">
        <v>483.77000000000004</v>
      </c>
      <c r="F13" s="16">
        <v>639.24999999999989</v>
      </c>
      <c r="G13" s="16">
        <v>540.6</v>
      </c>
      <c r="H13" s="16">
        <v>1133.7800000000002</v>
      </c>
      <c r="I13" s="16">
        <v>898.35</v>
      </c>
      <c r="J13" s="16">
        <v>921.59999999999991</v>
      </c>
      <c r="K13" s="18">
        <v>5196.4400000000005</v>
      </c>
      <c r="L13" s="20"/>
      <c r="M13" s="106">
        <v>649.55500000000006</v>
      </c>
    </row>
    <row r="14" spans="1:13" ht="17.399999999999999" x14ac:dyDescent="0.25">
      <c r="A14" s="21" t="s">
        <v>111</v>
      </c>
      <c r="B14" s="22" t="s">
        <v>222</v>
      </c>
      <c r="C14" s="16">
        <v>414.15000000000003</v>
      </c>
      <c r="D14" s="16">
        <v>750.49999999999989</v>
      </c>
      <c r="E14" s="16">
        <v>270.5</v>
      </c>
      <c r="F14" s="16">
        <v>1238.8500000000001</v>
      </c>
      <c r="G14" s="16">
        <v>797.05000000000007</v>
      </c>
      <c r="H14" s="16">
        <v>1553.1499999999999</v>
      </c>
      <c r="I14" s="16">
        <v>919.75000000000011</v>
      </c>
      <c r="J14" s="16">
        <v>874.55</v>
      </c>
      <c r="K14" s="18">
        <v>6818.5</v>
      </c>
      <c r="L14" s="20"/>
      <c r="M14" s="106">
        <v>852.3125</v>
      </c>
    </row>
    <row r="15" spans="1:13" ht="17.399999999999999" x14ac:dyDescent="0.25">
      <c r="A15" s="21" t="s">
        <v>109</v>
      </c>
      <c r="B15" s="22" t="s">
        <v>222</v>
      </c>
      <c r="C15" s="16" t="s">
        <v>263</v>
      </c>
      <c r="D15" s="16">
        <v>199.75</v>
      </c>
      <c r="E15" s="16">
        <v>338.45000000000005</v>
      </c>
      <c r="F15" s="16">
        <v>250.55</v>
      </c>
      <c r="G15" s="16">
        <v>240.9</v>
      </c>
      <c r="H15" s="16">
        <v>412.3</v>
      </c>
      <c r="I15" s="16">
        <v>299.95</v>
      </c>
      <c r="J15" s="16">
        <v>105.25</v>
      </c>
      <c r="K15" s="18">
        <v>1847.15</v>
      </c>
      <c r="L15" s="20"/>
      <c r="M15" s="106">
        <v>230.89375000000001</v>
      </c>
    </row>
    <row r="16" spans="1:13" ht="17.399999999999999" x14ac:dyDescent="0.25">
      <c r="A16" s="21" t="s">
        <v>108</v>
      </c>
      <c r="B16" s="22" t="s">
        <v>222</v>
      </c>
      <c r="C16" s="16" t="s">
        <v>263</v>
      </c>
      <c r="D16" s="16" t="s">
        <v>263</v>
      </c>
      <c r="E16" s="16" t="s">
        <v>263</v>
      </c>
      <c r="F16" s="16" t="s">
        <v>263</v>
      </c>
      <c r="G16" s="16" t="s">
        <v>263</v>
      </c>
      <c r="H16" s="16" t="s">
        <v>263</v>
      </c>
      <c r="I16" s="16" t="s">
        <v>263</v>
      </c>
      <c r="J16" s="16" t="s">
        <v>263</v>
      </c>
      <c r="K16" s="18">
        <v>0</v>
      </c>
      <c r="L16" s="20"/>
      <c r="M16" s="106">
        <v>0</v>
      </c>
    </row>
    <row r="17" spans="1:13" ht="17.399999999999999" x14ac:dyDescent="0.25">
      <c r="A17" s="62" t="s">
        <v>113</v>
      </c>
      <c r="B17" s="63" t="s">
        <v>222</v>
      </c>
      <c r="C17" s="16">
        <v>1155.68</v>
      </c>
      <c r="D17" s="16" t="s">
        <v>263</v>
      </c>
      <c r="E17" s="16">
        <v>1713.99</v>
      </c>
      <c r="F17" s="16" t="s">
        <v>263</v>
      </c>
      <c r="G17" s="16">
        <v>1420.6599999999999</v>
      </c>
      <c r="H17" s="16">
        <v>203.10000000000002</v>
      </c>
      <c r="I17" s="16">
        <v>340.64</v>
      </c>
      <c r="J17" s="16">
        <v>545.81999999999994</v>
      </c>
      <c r="K17" s="53">
        <v>5379.89</v>
      </c>
      <c r="L17" s="20"/>
      <c r="M17" s="106">
        <v>672.48625000000004</v>
      </c>
    </row>
    <row r="18" spans="1:13" ht="17.399999999999999" x14ac:dyDescent="0.25">
      <c r="A18" s="62" t="s">
        <v>114</v>
      </c>
      <c r="B18" s="63" t="s">
        <v>222</v>
      </c>
      <c r="C18" s="16" t="s">
        <v>263</v>
      </c>
      <c r="D18" s="16" t="s">
        <v>263</v>
      </c>
      <c r="E18" s="16">
        <v>208.7</v>
      </c>
      <c r="F18" s="16" t="s">
        <v>263</v>
      </c>
      <c r="G18" s="16">
        <v>185.5</v>
      </c>
      <c r="H18" s="16">
        <v>482.45000000000005</v>
      </c>
      <c r="I18" s="16" t="s">
        <v>263</v>
      </c>
      <c r="J18" s="16" t="s">
        <v>263</v>
      </c>
      <c r="K18" s="53">
        <v>876.65000000000009</v>
      </c>
      <c r="L18" s="20"/>
      <c r="M18" s="106">
        <v>109.58125000000001</v>
      </c>
    </row>
    <row r="19" spans="1:13" ht="17.399999999999999" x14ac:dyDescent="0.25">
      <c r="A19" s="62" t="s">
        <v>115</v>
      </c>
      <c r="B19" s="63" t="s">
        <v>222</v>
      </c>
      <c r="C19" s="16" t="s">
        <v>263</v>
      </c>
      <c r="D19" s="16">
        <v>103.7</v>
      </c>
      <c r="E19" s="16" t="s">
        <v>263</v>
      </c>
      <c r="F19" s="16" t="s">
        <v>263</v>
      </c>
      <c r="G19" s="16">
        <v>61.15</v>
      </c>
      <c r="H19" s="16">
        <v>85.8</v>
      </c>
      <c r="I19" s="16">
        <v>68.5</v>
      </c>
      <c r="J19" s="16">
        <v>65.5</v>
      </c>
      <c r="K19" s="53">
        <v>384.65</v>
      </c>
      <c r="L19" s="20"/>
      <c r="M19" s="106">
        <v>48.081249999999997</v>
      </c>
    </row>
    <row r="20" spans="1:13" ht="18" thickBot="1" x14ac:dyDescent="0.3">
      <c r="A20" s="24" t="s">
        <v>218</v>
      </c>
      <c r="B20" s="25" t="s">
        <v>222</v>
      </c>
      <c r="C20" s="16" t="s">
        <v>263</v>
      </c>
      <c r="D20" s="16" t="s">
        <v>263</v>
      </c>
      <c r="E20" s="16" t="s">
        <v>263</v>
      </c>
      <c r="F20" s="16" t="s">
        <v>263</v>
      </c>
      <c r="G20" s="16" t="s">
        <v>263</v>
      </c>
      <c r="H20" s="16" t="s">
        <v>263</v>
      </c>
      <c r="I20" s="16" t="s">
        <v>263</v>
      </c>
      <c r="J20" s="16" t="s">
        <v>263</v>
      </c>
      <c r="K20" s="28">
        <v>0</v>
      </c>
      <c r="L20" s="29"/>
      <c r="M20" s="108">
        <v>0</v>
      </c>
    </row>
    <row r="21" spans="1:13" ht="17.399999999999999" x14ac:dyDescent="0.25">
      <c r="A21" s="30" t="s">
        <v>73</v>
      </c>
      <c r="B21" s="31" t="s">
        <v>223</v>
      </c>
      <c r="C21" s="10">
        <v>800.5</v>
      </c>
      <c r="D21" s="10">
        <v>3571.7999999999997</v>
      </c>
      <c r="E21" s="10">
        <v>2687.23</v>
      </c>
      <c r="F21" s="10">
        <v>2349.3599999999997</v>
      </c>
      <c r="G21" s="10">
        <v>2185.5800000000004</v>
      </c>
      <c r="H21" s="10">
        <v>2395.6800000000003</v>
      </c>
      <c r="I21" s="10">
        <v>1374.89</v>
      </c>
      <c r="J21" s="10">
        <v>1209.7500000000002</v>
      </c>
      <c r="K21" s="11">
        <v>16574.79</v>
      </c>
      <c r="L21" s="12"/>
      <c r="M21" s="106">
        <v>2071.8487500000001</v>
      </c>
    </row>
    <row r="22" spans="1:13" s="33" customFormat="1" ht="17.399999999999999" x14ac:dyDescent="0.25">
      <c r="A22" s="21" t="s">
        <v>74</v>
      </c>
      <c r="B22" s="22" t="s">
        <v>231</v>
      </c>
      <c r="C22" s="16">
        <v>671.59999999999991</v>
      </c>
      <c r="D22" s="16">
        <v>3391.2999999999997</v>
      </c>
      <c r="E22" s="16">
        <v>2032.4899999999996</v>
      </c>
      <c r="F22" s="16">
        <v>5117.079999999999</v>
      </c>
      <c r="G22" s="16">
        <v>2663.93</v>
      </c>
      <c r="H22" s="16">
        <v>1933.2400000000002</v>
      </c>
      <c r="I22" s="16">
        <v>1375.98</v>
      </c>
      <c r="J22" s="16">
        <v>2365.0700000000002</v>
      </c>
      <c r="K22" s="18">
        <v>19550.689999999999</v>
      </c>
      <c r="L22" s="20"/>
      <c r="M22" s="106">
        <v>2443.8362499999998</v>
      </c>
    </row>
    <row r="23" spans="1:13" s="33" customFormat="1" ht="17.399999999999999" x14ac:dyDescent="0.25">
      <c r="A23" s="21" t="s">
        <v>216</v>
      </c>
      <c r="B23" s="22" t="s">
        <v>223</v>
      </c>
      <c r="C23" s="16">
        <v>394.67999999999995</v>
      </c>
      <c r="D23" s="16">
        <v>1607.7099999999998</v>
      </c>
      <c r="E23" s="16">
        <v>2214.2000000000003</v>
      </c>
      <c r="F23" s="16">
        <v>2088.7400000000002</v>
      </c>
      <c r="G23" s="16">
        <v>1711.39</v>
      </c>
      <c r="H23" s="16">
        <v>3398.6200000000003</v>
      </c>
      <c r="I23" s="16">
        <v>992.15</v>
      </c>
      <c r="J23" s="16">
        <v>1671.0700000000002</v>
      </c>
      <c r="K23" s="18">
        <v>14078.56</v>
      </c>
      <c r="L23" s="20"/>
      <c r="M23" s="106">
        <v>1759.82</v>
      </c>
    </row>
    <row r="24" spans="1:13" ht="17.399999999999999" x14ac:dyDescent="0.25">
      <c r="A24" s="21" t="s">
        <v>214</v>
      </c>
      <c r="B24" s="22" t="s">
        <v>223</v>
      </c>
      <c r="C24" s="16" t="s">
        <v>263</v>
      </c>
      <c r="D24" s="16" t="s">
        <v>263</v>
      </c>
      <c r="E24" s="16" t="s">
        <v>263</v>
      </c>
      <c r="F24" s="16" t="s">
        <v>263</v>
      </c>
      <c r="G24" s="16" t="s">
        <v>263</v>
      </c>
      <c r="H24" s="16" t="s">
        <v>263</v>
      </c>
      <c r="I24" s="16" t="s">
        <v>263</v>
      </c>
      <c r="J24" s="16" t="s">
        <v>263</v>
      </c>
      <c r="K24" s="18">
        <v>0</v>
      </c>
      <c r="L24" s="20"/>
      <c r="M24" s="106">
        <v>0</v>
      </c>
    </row>
    <row r="25" spans="1:13" ht="17.399999999999999" x14ac:dyDescent="0.25">
      <c r="A25" s="21" t="s">
        <v>75</v>
      </c>
      <c r="B25" s="22" t="s">
        <v>223</v>
      </c>
      <c r="C25" s="16">
        <v>550.5</v>
      </c>
      <c r="D25" s="16">
        <v>558.54999999999995</v>
      </c>
      <c r="E25" s="16">
        <v>60.6</v>
      </c>
      <c r="F25" s="16">
        <v>170.29999999999998</v>
      </c>
      <c r="G25" s="16">
        <v>176.55</v>
      </c>
      <c r="H25" s="16">
        <v>184.35</v>
      </c>
      <c r="I25" s="16">
        <v>60.5</v>
      </c>
      <c r="J25" s="16">
        <v>127.8</v>
      </c>
      <c r="K25" s="18">
        <v>1889.1499999999996</v>
      </c>
      <c r="L25" s="20"/>
      <c r="M25" s="106">
        <v>236.14374999999995</v>
      </c>
    </row>
    <row r="26" spans="1:13" ht="17.399999999999999" x14ac:dyDescent="0.25">
      <c r="A26" s="21" t="s">
        <v>76</v>
      </c>
      <c r="B26" s="22" t="s">
        <v>223</v>
      </c>
      <c r="C26" s="16">
        <v>53.25</v>
      </c>
      <c r="D26" s="16">
        <v>56.95</v>
      </c>
      <c r="E26" s="16">
        <v>166.3</v>
      </c>
      <c r="F26" s="16">
        <v>62.55</v>
      </c>
      <c r="G26" s="16" t="s">
        <v>263</v>
      </c>
      <c r="H26" s="16">
        <v>120.05</v>
      </c>
      <c r="I26" s="16" t="s">
        <v>263</v>
      </c>
      <c r="J26" s="16" t="s">
        <v>263</v>
      </c>
      <c r="K26" s="18">
        <v>459.1</v>
      </c>
      <c r="L26" s="20"/>
      <c r="M26" s="106">
        <v>57.387500000000003</v>
      </c>
    </row>
    <row r="27" spans="1:13" ht="17.399999999999999" x14ac:dyDescent="0.25">
      <c r="A27" s="21" t="s">
        <v>78</v>
      </c>
      <c r="B27" s="22" t="s">
        <v>223</v>
      </c>
      <c r="C27" s="16" t="s">
        <v>263</v>
      </c>
      <c r="D27" s="16" t="s">
        <v>263</v>
      </c>
      <c r="E27" s="16" t="s">
        <v>263</v>
      </c>
      <c r="F27" s="16" t="s">
        <v>263</v>
      </c>
      <c r="G27" s="16" t="s">
        <v>263</v>
      </c>
      <c r="H27" s="16" t="s">
        <v>263</v>
      </c>
      <c r="I27" s="16" t="s">
        <v>263</v>
      </c>
      <c r="J27" s="16" t="s">
        <v>263</v>
      </c>
      <c r="K27" s="18">
        <v>0</v>
      </c>
      <c r="L27" s="20"/>
      <c r="M27" s="106">
        <v>0</v>
      </c>
    </row>
    <row r="28" spans="1:13" ht="17.399999999999999" x14ac:dyDescent="0.25">
      <c r="A28" s="21" t="s">
        <v>217</v>
      </c>
      <c r="B28" s="22" t="s">
        <v>223</v>
      </c>
      <c r="C28" s="16" t="s">
        <v>263</v>
      </c>
      <c r="D28" s="16" t="s">
        <v>263</v>
      </c>
      <c r="E28" s="16" t="s">
        <v>263</v>
      </c>
      <c r="F28" s="16" t="s">
        <v>263</v>
      </c>
      <c r="G28" s="16" t="s">
        <v>263</v>
      </c>
      <c r="H28" s="16" t="s">
        <v>263</v>
      </c>
      <c r="I28" s="16" t="s">
        <v>263</v>
      </c>
      <c r="J28" s="16" t="s">
        <v>263</v>
      </c>
      <c r="K28" s="18">
        <v>0</v>
      </c>
      <c r="L28" s="20"/>
      <c r="M28" s="106">
        <v>0</v>
      </c>
    </row>
    <row r="29" spans="1:13" ht="17.399999999999999" x14ac:dyDescent="0.25">
      <c r="A29" s="62" t="s">
        <v>77</v>
      </c>
      <c r="B29" s="63" t="s">
        <v>223</v>
      </c>
      <c r="C29" s="16" t="s">
        <v>263</v>
      </c>
      <c r="D29" s="16">
        <v>136.6</v>
      </c>
      <c r="E29" s="16">
        <v>323.69</v>
      </c>
      <c r="F29" s="16">
        <v>133.6</v>
      </c>
      <c r="G29" s="16">
        <v>123.75</v>
      </c>
      <c r="H29" s="16">
        <v>131.35</v>
      </c>
      <c r="I29" s="16" t="s">
        <v>263</v>
      </c>
      <c r="J29" s="16">
        <v>137.5</v>
      </c>
      <c r="K29" s="53">
        <v>986.49</v>
      </c>
      <c r="L29" s="20"/>
      <c r="M29" s="106">
        <v>123.31125</v>
      </c>
    </row>
    <row r="30" spans="1:13" ht="18" thickBot="1" x14ac:dyDescent="0.3">
      <c r="A30" s="24" t="s">
        <v>221</v>
      </c>
      <c r="B30" s="25" t="s">
        <v>223</v>
      </c>
      <c r="C30" s="16" t="s">
        <v>263</v>
      </c>
      <c r="D30" s="16" t="s">
        <v>263</v>
      </c>
      <c r="E30" s="16" t="s">
        <v>263</v>
      </c>
      <c r="F30" s="16" t="s">
        <v>263</v>
      </c>
      <c r="G30" s="16" t="s">
        <v>263</v>
      </c>
      <c r="H30" s="16" t="s">
        <v>263</v>
      </c>
      <c r="I30" s="16" t="s">
        <v>263</v>
      </c>
      <c r="J30" s="16" t="s">
        <v>263</v>
      </c>
      <c r="K30" s="28">
        <v>0</v>
      </c>
      <c r="L30" s="29"/>
      <c r="M30" s="108">
        <v>0</v>
      </c>
    </row>
    <row r="31" spans="1:13" ht="17.399999999999999" x14ac:dyDescent="0.25">
      <c r="A31" s="30" t="s">
        <v>106</v>
      </c>
      <c r="B31" s="31" t="s">
        <v>224</v>
      </c>
      <c r="C31" s="10">
        <v>704.55</v>
      </c>
      <c r="D31" s="10">
        <v>922.9000000000002</v>
      </c>
      <c r="E31" s="10">
        <v>2314.6499999999996</v>
      </c>
      <c r="F31" s="10">
        <v>1569.5899999999997</v>
      </c>
      <c r="G31" s="10">
        <v>2081.8599999999997</v>
      </c>
      <c r="H31" s="10">
        <v>1895.3499999999997</v>
      </c>
      <c r="I31" s="10">
        <v>1617.4999999999995</v>
      </c>
      <c r="J31" s="10">
        <v>1552.29</v>
      </c>
      <c r="K31" s="11">
        <v>12658.689999999999</v>
      </c>
      <c r="L31" s="12"/>
      <c r="M31" s="106">
        <v>1582.3362499999998</v>
      </c>
    </row>
    <row r="32" spans="1:13" ht="17.399999999999999" x14ac:dyDescent="0.25">
      <c r="A32" s="21" t="s">
        <v>101</v>
      </c>
      <c r="B32" s="22" t="s">
        <v>224</v>
      </c>
      <c r="C32" s="16">
        <v>1179.5999999999999</v>
      </c>
      <c r="D32" s="16">
        <v>2683.6</v>
      </c>
      <c r="E32" s="16">
        <v>731.19</v>
      </c>
      <c r="F32" s="16">
        <v>437.35</v>
      </c>
      <c r="G32" s="16">
        <v>964.42</v>
      </c>
      <c r="H32" s="16">
        <v>195.29999999999998</v>
      </c>
      <c r="I32" s="16">
        <v>762.5</v>
      </c>
      <c r="J32" s="16">
        <v>442</v>
      </c>
      <c r="K32" s="18">
        <v>7395.96</v>
      </c>
      <c r="L32" s="20"/>
      <c r="M32" s="106">
        <v>924.495</v>
      </c>
    </row>
    <row r="33" spans="1:14" ht="17.399999999999999" x14ac:dyDescent="0.25">
      <c r="A33" s="21" t="s">
        <v>105</v>
      </c>
      <c r="B33" s="22" t="s">
        <v>224</v>
      </c>
      <c r="C33" s="16">
        <v>119.95</v>
      </c>
      <c r="D33" s="16">
        <v>320.60000000000002</v>
      </c>
      <c r="E33" s="16">
        <v>3390.3899999999994</v>
      </c>
      <c r="F33" s="16">
        <v>1932.5700000000004</v>
      </c>
      <c r="G33" s="16">
        <v>1611.0599999999997</v>
      </c>
      <c r="H33" s="16">
        <v>2355.6999999999998</v>
      </c>
      <c r="I33" s="16">
        <v>1445.21</v>
      </c>
      <c r="J33" s="16">
        <v>557.4</v>
      </c>
      <c r="K33" s="18">
        <v>11732.88</v>
      </c>
      <c r="L33" s="20"/>
      <c r="M33" s="106">
        <v>1466.61</v>
      </c>
    </row>
    <row r="34" spans="1:14" ht="17.399999999999999" x14ac:dyDescent="0.25">
      <c r="A34" s="21" t="s">
        <v>107</v>
      </c>
      <c r="B34" s="22" t="s">
        <v>224</v>
      </c>
      <c r="C34" s="16">
        <v>728.34999999999991</v>
      </c>
      <c r="D34" s="16">
        <v>123.15</v>
      </c>
      <c r="E34" s="16">
        <v>598.46</v>
      </c>
      <c r="F34" s="16">
        <v>893.90000000000009</v>
      </c>
      <c r="G34" s="16">
        <v>540.16</v>
      </c>
      <c r="H34" s="16">
        <v>258.75</v>
      </c>
      <c r="I34" s="16">
        <v>289.8</v>
      </c>
      <c r="J34" s="16">
        <v>52.2</v>
      </c>
      <c r="K34" s="18">
        <v>3484.77</v>
      </c>
      <c r="L34" s="20"/>
      <c r="M34" s="106">
        <v>435.59625</v>
      </c>
    </row>
    <row r="35" spans="1:14" ht="17.399999999999999" x14ac:dyDescent="0.25">
      <c r="A35" s="21" t="s">
        <v>112</v>
      </c>
      <c r="B35" s="22" t="s">
        <v>224</v>
      </c>
      <c r="C35" s="16">
        <v>63.9</v>
      </c>
      <c r="D35" s="16" t="s">
        <v>263</v>
      </c>
      <c r="E35" s="16" t="s">
        <v>263</v>
      </c>
      <c r="F35" s="16">
        <v>136.35000000000002</v>
      </c>
      <c r="G35" s="16">
        <v>68.25</v>
      </c>
      <c r="H35" s="16" t="s">
        <v>263</v>
      </c>
      <c r="I35" s="16">
        <v>66.55</v>
      </c>
      <c r="J35" s="16">
        <v>134.5</v>
      </c>
      <c r="K35" s="18">
        <v>469.55</v>
      </c>
      <c r="L35" s="20"/>
      <c r="M35" s="106">
        <v>58.693750000000001</v>
      </c>
    </row>
    <row r="36" spans="1:14" ht="17.399999999999999" x14ac:dyDescent="0.25">
      <c r="A36" s="21" t="s">
        <v>117</v>
      </c>
      <c r="B36" s="75" t="s">
        <v>224</v>
      </c>
      <c r="C36" s="16" t="s">
        <v>263</v>
      </c>
      <c r="D36" s="16" t="s">
        <v>263</v>
      </c>
      <c r="E36" s="16">
        <v>60.21</v>
      </c>
      <c r="F36" s="16">
        <v>68.73</v>
      </c>
      <c r="G36" s="16" t="s">
        <v>263</v>
      </c>
      <c r="H36" s="16" t="s">
        <v>263</v>
      </c>
      <c r="I36" s="16">
        <v>66.75</v>
      </c>
      <c r="J36" s="16" t="s">
        <v>263</v>
      </c>
      <c r="K36" s="18">
        <v>195.69</v>
      </c>
      <c r="L36" s="20"/>
      <c r="M36" s="106">
        <v>24.46125</v>
      </c>
    </row>
    <row r="37" spans="1:14" ht="18" thickBot="1" x14ac:dyDescent="0.3">
      <c r="A37" s="24" t="s">
        <v>116</v>
      </c>
      <c r="B37" s="76" t="s">
        <v>224</v>
      </c>
      <c r="C37" s="27" t="s">
        <v>263</v>
      </c>
      <c r="D37" s="27" t="s">
        <v>263</v>
      </c>
      <c r="E37" s="27" t="s">
        <v>263</v>
      </c>
      <c r="F37" s="27" t="s">
        <v>263</v>
      </c>
      <c r="G37" s="27" t="s">
        <v>263</v>
      </c>
      <c r="H37" s="27" t="s">
        <v>263</v>
      </c>
      <c r="I37" s="27" t="s">
        <v>263</v>
      </c>
      <c r="J37" s="27" t="s">
        <v>263</v>
      </c>
      <c r="K37" s="28">
        <v>0</v>
      </c>
      <c r="L37" s="29"/>
      <c r="M37" s="108">
        <v>0</v>
      </c>
    </row>
    <row r="38" spans="1:14" ht="17.399999999999999" x14ac:dyDescent="0.25">
      <c r="A38" s="34" t="s">
        <v>100</v>
      </c>
      <c r="B38" s="35" t="s">
        <v>225</v>
      </c>
      <c r="C38" s="37">
        <v>62.1</v>
      </c>
      <c r="D38" s="37">
        <v>61.4</v>
      </c>
      <c r="E38" s="37" t="s">
        <v>263</v>
      </c>
      <c r="F38" s="37">
        <v>619.20000000000005</v>
      </c>
      <c r="G38" s="37">
        <v>446.75</v>
      </c>
      <c r="H38" s="37">
        <v>458.77</v>
      </c>
      <c r="I38" s="37">
        <v>1673.1200000000001</v>
      </c>
      <c r="J38" s="37">
        <v>307.64999999999998</v>
      </c>
      <c r="K38" s="38">
        <v>3628.9900000000002</v>
      </c>
      <c r="L38" s="20"/>
      <c r="M38" s="106">
        <v>453.62375000000003</v>
      </c>
    </row>
    <row r="39" spans="1:14" ht="18" thickBot="1" x14ac:dyDescent="0.3">
      <c r="A39" s="21" t="s">
        <v>219</v>
      </c>
      <c r="B39" s="63" t="s">
        <v>225</v>
      </c>
      <c r="C39" s="39" t="s">
        <v>263</v>
      </c>
      <c r="D39" s="39" t="s">
        <v>263</v>
      </c>
      <c r="E39" s="39" t="s">
        <v>263</v>
      </c>
      <c r="F39" s="39" t="s">
        <v>263</v>
      </c>
      <c r="G39" s="39">
        <v>58.65</v>
      </c>
      <c r="H39" s="39" t="s">
        <v>263</v>
      </c>
      <c r="I39" s="39" t="s">
        <v>263</v>
      </c>
      <c r="J39" s="39" t="s">
        <v>263</v>
      </c>
      <c r="K39" s="53">
        <v>58.65</v>
      </c>
      <c r="L39" s="20"/>
      <c r="M39" s="106">
        <v>7.3312499999999998</v>
      </c>
    </row>
    <row r="40" spans="1:14" ht="18" thickBot="1" x14ac:dyDescent="0.3">
      <c r="A40" s="21" t="s">
        <v>102</v>
      </c>
      <c r="B40" s="67" t="s">
        <v>226</v>
      </c>
      <c r="C40" s="68">
        <v>573.92999999999995</v>
      </c>
      <c r="D40" s="68">
        <v>699.69999999999993</v>
      </c>
      <c r="E40" s="68">
        <v>1148.8399999999997</v>
      </c>
      <c r="F40" s="68">
        <v>2023.7599999999995</v>
      </c>
      <c r="G40" s="68">
        <v>4217.4800000000005</v>
      </c>
      <c r="H40" s="68">
        <v>3292.46</v>
      </c>
      <c r="I40" s="68">
        <v>1368.48</v>
      </c>
      <c r="J40" s="68">
        <v>1257.1299999999999</v>
      </c>
      <c r="K40" s="70">
        <v>14581.779999999997</v>
      </c>
      <c r="L40" s="46"/>
      <c r="M40" s="106">
        <v>1822.7224999999996</v>
      </c>
    </row>
    <row r="41" spans="1:14" ht="18" thickBot="1" x14ac:dyDescent="0.3">
      <c r="A41" s="66" t="s">
        <v>220</v>
      </c>
      <c r="B41" s="67" t="s">
        <v>226</v>
      </c>
      <c r="C41" s="68" t="s">
        <v>263</v>
      </c>
      <c r="D41" s="68" t="s">
        <v>263</v>
      </c>
      <c r="E41" s="68" t="s">
        <v>263</v>
      </c>
      <c r="F41" s="68" t="s">
        <v>263</v>
      </c>
      <c r="G41" s="68" t="s">
        <v>263</v>
      </c>
      <c r="H41" s="68" t="s">
        <v>263</v>
      </c>
      <c r="I41" s="68" t="s">
        <v>263</v>
      </c>
      <c r="J41" s="68" t="s">
        <v>263</v>
      </c>
      <c r="K41" s="70">
        <v>0</v>
      </c>
      <c r="L41" s="12"/>
      <c r="M41" s="108">
        <v>0</v>
      </c>
    </row>
    <row r="42" spans="1:14" ht="17.399999999999999" x14ac:dyDescent="0.25">
      <c r="A42" s="30" t="s">
        <v>63</v>
      </c>
      <c r="B42" s="31"/>
      <c r="C42" s="10" t="s">
        <v>263</v>
      </c>
      <c r="D42" s="10" t="s">
        <v>263</v>
      </c>
      <c r="E42" s="10" t="s">
        <v>263</v>
      </c>
      <c r="F42" s="10" t="s">
        <v>263</v>
      </c>
      <c r="G42" s="10" t="s">
        <v>263</v>
      </c>
      <c r="H42" s="10" t="s">
        <v>263</v>
      </c>
      <c r="I42" s="10" t="s">
        <v>263</v>
      </c>
      <c r="J42" s="10" t="s">
        <v>263</v>
      </c>
      <c r="K42" s="11">
        <v>0</v>
      </c>
      <c r="L42" s="12"/>
      <c r="M42" s="106">
        <v>0</v>
      </c>
    </row>
    <row r="43" spans="1:14" ht="18" thickBot="1" x14ac:dyDescent="0.3">
      <c r="A43" s="24" t="s">
        <v>64</v>
      </c>
      <c r="B43" s="25"/>
      <c r="C43" s="27" t="s">
        <v>263</v>
      </c>
      <c r="D43" s="27" t="s">
        <v>263</v>
      </c>
      <c r="E43" s="27" t="s">
        <v>263</v>
      </c>
      <c r="F43" s="27" t="s">
        <v>263</v>
      </c>
      <c r="G43" s="27" t="s">
        <v>263</v>
      </c>
      <c r="H43" s="27" t="s">
        <v>263</v>
      </c>
      <c r="I43" s="27" t="s">
        <v>263</v>
      </c>
      <c r="J43" s="27" t="s">
        <v>263</v>
      </c>
      <c r="K43" s="28">
        <v>0</v>
      </c>
      <c r="L43" s="29"/>
      <c r="M43" s="108">
        <v>0</v>
      </c>
    </row>
    <row r="44" spans="1:14" ht="18" thickBot="1" x14ac:dyDescent="0.3">
      <c r="A44" s="40" t="s">
        <v>6</v>
      </c>
      <c r="B44" s="41"/>
      <c r="C44" s="43">
        <v>526.4899999999999</v>
      </c>
      <c r="D44" s="43">
        <v>232</v>
      </c>
      <c r="E44" s="43">
        <v>67.45</v>
      </c>
      <c r="F44" s="43">
        <v>1108.3800000000001</v>
      </c>
      <c r="G44" s="43">
        <v>317.7</v>
      </c>
      <c r="H44" s="43">
        <v>538.35</v>
      </c>
      <c r="I44" s="43">
        <v>284.10000000000002</v>
      </c>
      <c r="J44" s="43">
        <v>142.09</v>
      </c>
      <c r="K44" s="44">
        <v>3216.56</v>
      </c>
      <c r="L44" s="46"/>
      <c r="M44" s="106">
        <v>402.07</v>
      </c>
    </row>
    <row r="45" spans="1:14" ht="18" thickBot="1" x14ac:dyDescent="0.35">
      <c r="A45" s="47" t="s">
        <v>227</v>
      </c>
      <c r="B45" s="48"/>
      <c r="C45" s="49">
        <v>15235.210000000001</v>
      </c>
      <c r="D45" s="49">
        <v>23654.489999999998</v>
      </c>
      <c r="E45" s="49">
        <v>25343.499999999996</v>
      </c>
      <c r="F45" s="49">
        <v>29388.969999999994</v>
      </c>
      <c r="G45" s="49">
        <v>31460.82</v>
      </c>
      <c r="H45" s="49">
        <v>31795.569999999992</v>
      </c>
      <c r="I45" s="49">
        <v>20842.639999999996</v>
      </c>
      <c r="J45" s="49">
        <v>16322.56</v>
      </c>
      <c r="K45" s="49">
        <v>194043.75999999998</v>
      </c>
      <c r="L45" s="29"/>
      <c r="M45" s="107">
        <v>24255.469999999998</v>
      </c>
    </row>
    <row r="46" spans="1:14" s="1" customFormat="1" x14ac:dyDescent="0.25">
      <c r="K46" s="1">
        <v>0</v>
      </c>
    </row>
    <row r="47" spans="1:14" ht="13.8" thickBo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>
        <v>0</v>
      </c>
      <c r="L47" s="1"/>
      <c r="M47" s="1"/>
    </row>
    <row r="48" spans="1:14" ht="17.399999999999999" x14ac:dyDescent="0.3">
      <c r="A48" s="95" t="s">
        <v>1</v>
      </c>
      <c r="B48" s="96"/>
      <c r="C48" s="97">
        <v>14563.609999999991</v>
      </c>
      <c r="D48" s="10">
        <v>20263.190000000002</v>
      </c>
      <c r="E48" s="10">
        <v>23311.009999999984</v>
      </c>
      <c r="F48" s="10">
        <v>24271.890000000003</v>
      </c>
      <c r="G48" s="10">
        <v>28796.890000000007</v>
      </c>
      <c r="H48" s="10">
        <v>29862.329999999976</v>
      </c>
      <c r="I48" s="10">
        <v>19466.659999999985</v>
      </c>
      <c r="J48" s="10">
        <v>13957.489999999989</v>
      </c>
      <c r="K48" s="98">
        <v>174493.06999999995</v>
      </c>
      <c r="L48" s="1"/>
      <c r="M48" s="110"/>
      <c r="N48" s="69"/>
    </row>
    <row r="49" spans="1:14" ht="17.399999999999999" x14ac:dyDescent="0.3">
      <c r="A49" s="99" t="s">
        <v>4</v>
      </c>
      <c r="C49" s="50" t="s">
        <v>263</v>
      </c>
      <c r="D49" s="16" t="s">
        <v>263</v>
      </c>
      <c r="E49" s="16" t="s">
        <v>263</v>
      </c>
      <c r="F49" s="16" t="s">
        <v>263</v>
      </c>
      <c r="G49" s="16" t="s">
        <v>263</v>
      </c>
      <c r="H49" s="16" t="s">
        <v>263</v>
      </c>
      <c r="I49" s="16" t="s">
        <v>263</v>
      </c>
      <c r="J49" s="16" t="s">
        <v>263</v>
      </c>
      <c r="K49" s="100">
        <v>0</v>
      </c>
      <c r="L49" s="1"/>
      <c r="M49" s="110"/>
      <c r="N49" s="69"/>
    </row>
    <row r="50" spans="1:14" ht="18" thickBot="1" x14ac:dyDescent="0.35">
      <c r="A50" s="101" t="s">
        <v>10</v>
      </c>
      <c r="C50" s="102">
        <v>671.59999999999991</v>
      </c>
      <c r="D50" s="39">
        <v>3391.2999999999997</v>
      </c>
      <c r="E50" s="39">
        <v>2032.4899999999996</v>
      </c>
      <c r="F50" s="39">
        <v>5117.079999999999</v>
      </c>
      <c r="G50" s="39">
        <v>2663.93</v>
      </c>
      <c r="H50" s="39">
        <v>1933.2400000000002</v>
      </c>
      <c r="I50" s="39">
        <v>1375.98</v>
      </c>
      <c r="J50" s="39">
        <v>2365.0700000000002</v>
      </c>
      <c r="K50" s="100">
        <v>19550.689999999999</v>
      </c>
      <c r="L50" s="1"/>
      <c r="M50" s="110"/>
      <c r="N50" s="69"/>
    </row>
    <row r="51" spans="1:14" ht="18" thickBot="1" x14ac:dyDescent="0.35">
      <c r="A51" s="103" t="s">
        <v>238</v>
      </c>
      <c r="B51" s="104"/>
      <c r="C51" s="51">
        <v>15235.209999999992</v>
      </c>
      <c r="D51" s="52">
        <v>23654.49</v>
      </c>
      <c r="E51" s="52">
        <v>25343.499999999982</v>
      </c>
      <c r="F51" s="52">
        <v>29388.97</v>
      </c>
      <c r="G51" s="52">
        <v>31460.820000000007</v>
      </c>
      <c r="H51" s="52">
        <v>31795.569999999978</v>
      </c>
      <c r="I51" s="52">
        <v>20842.639999999985</v>
      </c>
      <c r="J51" s="52">
        <v>16322.559999999989</v>
      </c>
      <c r="K51" s="105">
        <v>194043.75999999995</v>
      </c>
      <c r="L51" s="1"/>
      <c r="M51" s="1"/>
    </row>
    <row r="52" spans="1:14" ht="13.8" x14ac:dyDescent="0.25">
      <c r="M52" s="109"/>
    </row>
  </sheetData>
  <mergeCells count="8">
    <mergeCell ref="M7:M8"/>
    <mergeCell ref="L7:L8"/>
    <mergeCell ref="E3:F3"/>
    <mergeCell ref="G3:H3"/>
    <mergeCell ref="A7:A8"/>
    <mergeCell ref="B7:B8"/>
    <mergeCell ref="C7:K7"/>
    <mergeCell ref="A4:A6"/>
  </mergeCells>
  <pageMargins left="0.19685039370078741" right="0.19685039370078741" top="0.78740157480314965" bottom="0.19685039370078741" header="0.51181102362204722" footer="0.51181102362204722"/>
  <pageSetup paperSize="9" scale="26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displayHidden="1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ЛЧМ_Отправление!C9:J9</xm:f>
              <xm:sqref>L9</xm:sqref>
            </x14:sparkline>
            <x14:sparkline>
              <xm:f>ЛЧМ_Отправление!C10:J10</xm:f>
              <xm:sqref>L10</xm:sqref>
            </x14:sparkline>
            <x14:sparkline>
              <xm:f>ЛЧМ_Отправление!C11:J11</xm:f>
              <xm:sqref>L11</xm:sqref>
            </x14:sparkline>
            <x14:sparkline>
              <xm:f>ЛЧМ_Отправление!C12:J12</xm:f>
              <xm:sqref>L12</xm:sqref>
            </x14:sparkline>
            <x14:sparkline>
              <xm:f>ЛЧМ_Отправление!C13:J13</xm:f>
              <xm:sqref>L13</xm:sqref>
            </x14:sparkline>
            <x14:sparkline>
              <xm:f>ЛЧМ_Отправление!C14:J14</xm:f>
              <xm:sqref>L14</xm:sqref>
            </x14:sparkline>
            <x14:sparkline>
              <xm:f>ЛЧМ_Отправление!C15:J15</xm:f>
              <xm:sqref>L15</xm:sqref>
            </x14:sparkline>
            <x14:sparkline>
              <xm:f>ЛЧМ_Отправление!C16:J16</xm:f>
              <xm:sqref>L16</xm:sqref>
            </x14:sparkline>
            <x14:sparkline>
              <xm:f>ЛЧМ_Отправление!C17:J17</xm:f>
              <xm:sqref>L17</xm:sqref>
            </x14:sparkline>
            <x14:sparkline>
              <xm:f>ЛЧМ_Отправление!C18:J18</xm:f>
              <xm:sqref>L18</xm:sqref>
            </x14:sparkline>
            <x14:sparkline>
              <xm:f>ЛЧМ_Отправление!C19:J19</xm:f>
              <xm:sqref>L19</xm:sqref>
            </x14:sparkline>
            <x14:sparkline>
              <xm:f>ЛЧМ_Отправление!C20:J20</xm:f>
              <xm:sqref>L20</xm:sqref>
            </x14:sparkline>
            <x14:sparkline>
              <xm:f>ЛЧМ_Отправление!C21:J21</xm:f>
              <xm:sqref>L21</xm:sqref>
            </x14:sparkline>
            <x14:sparkline>
              <xm:f>ЛЧМ_Отправление!C22:J22</xm:f>
              <xm:sqref>L22</xm:sqref>
            </x14:sparkline>
            <x14:sparkline>
              <xm:f>ЛЧМ_Отправление!C23:J23</xm:f>
              <xm:sqref>L23</xm:sqref>
            </x14:sparkline>
            <x14:sparkline>
              <xm:f>ЛЧМ_Отправление!C24:J24</xm:f>
              <xm:sqref>L24</xm:sqref>
            </x14:sparkline>
            <x14:sparkline>
              <xm:f>ЛЧМ_Отправление!C25:J25</xm:f>
              <xm:sqref>L25</xm:sqref>
            </x14:sparkline>
            <x14:sparkline>
              <xm:f>ЛЧМ_Отправление!C26:J26</xm:f>
              <xm:sqref>L26</xm:sqref>
            </x14:sparkline>
            <x14:sparkline>
              <xm:f>ЛЧМ_Отправление!C27:J27</xm:f>
              <xm:sqref>L27</xm:sqref>
            </x14:sparkline>
            <x14:sparkline>
              <xm:f>ЛЧМ_Отправление!C28:J28</xm:f>
              <xm:sqref>L28</xm:sqref>
            </x14:sparkline>
            <x14:sparkline>
              <xm:f>ЛЧМ_Отправление!C29:J29</xm:f>
              <xm:sqref>L29</xm:sqref>
            </x14:sparkline>
            <x14:sparkline>
              <xm:f>ЛЧМ_Отправление!C30:J30</xm:f>
              <xm:sqref>L30</xm:sqref>
            </x14:sparkline>
            <x14:sparkline>
              <xm:f>ЛЧМ_Отправление!C31:J31</xm:f>
              <xm:sqref>L31</xm:sqref>
            </x14:sparkline>
            <x14:sparkline>
              <xm:f>ЛЧМ_Отправление!C32:J32</xm:f>
              <xm:sqref>L32</xm:sqref>
            </x14:sparkline>
            <x14:sparkline>
              <xm:f>ЛЧМ_Отправление!C33:J33</xm:f>
              <xm:sqref>L33</xm:sqref>
            </x14:sparkline>
            <x14:sparkline>
              <xm:f>ЛЧМ_Отправление!C34:J34</xm:f>
              <xm:sqref>L34</xm:sqref>
            </x14:sparkline>
            <x14:sparkline>
              <xm:f>ЛЧМ_Отправление!C35:J35</xm:f>
              <xm:sqref>L35</xm:sqref>
            </x14:sparkline>
            <x14:sparkline>
              <xm:f>ЛЧМ_Отправление!C36:J36</xm:f>
              <xm:sqref>L36</xm:sqref>
            </x14:sparkline>
            <x14:sparkline>
              <xm:f>ЛЧМ_Отправление!C37:J37</xm:f>
              <xm:sqref>L37</xm:sqref>
            </x14:sparkline>
            <x14:sparkline>
              <xm:f>ЛЧМ_Отправление!C38:J38</xm:f>
              <xm:sqref>L38</xm:sqref>
            </x14:sparkline>
            <x14:sparkline>
              <xm:f>ЛЧМ_Отправление!C39:J39</xm:f>
              <xm:sqref>L39</xm:sqref>
            </x14:sparkline>
            <x14:sparkline>
              <xm:f>ЛЧМ_Отправление!C40:J40</xm:f>
              <xm:sqref>L40</xm:sqref>
            </x14:sparkline>
            <x14:sparkline>
              <xm:f>ЛЧМ_Отправление!C41:J41</xm:f>
              <xm:sqref>L41</xm:sqref>
            </x14:sparkline>
            <x14:sparkline>
              <xm:f>ЛЧМ_Отправление!C42:J42</xm:f>
              <xm:sqref>L42</xm:sqref>
            </x14:sparkline>
            <x14:sparkline>
              <xm:f>ЛЧМ_Отправление!C43:J43</xm:f>
              <xm:sqref>L43</xm:sqref>
            </x14:sparkline>
            <x14:sparkline>
              <xm:f>ЛЧМ_Отправление!C44:J44</xm:f>
              <xm:sqref>L44</xm:sqref>
            </x14:sparkline>
            <x14:sparkline>
              <xm:f>ЛЧМ_Отправление!C45:J45</xm:f>
              <xm:sqref>L45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rgb="FF92D050"/>
    <pageSetUpPr fitToPage="1"/>
  </sheetPr>
  <dimension ref="A1:AH46"/>
  <sheetViews>
    <sheetView zoomScale="40" zoomScaleNormal="40" zoomScaleSheetLayoutView="34" workbookViewId="0">
      <pane xSplit="1" ySplit="8" topLeftCell="B9" activePane="bottomRight" state="frozenSplit"/>
      <selection activeCell="D45" sqref="D45"/>
      <selection pane="topRight" activeCell="D45" sqref="D45"/>
      <selection pane="bottomLeft" activeCell="D45" sqref="D45"/>
      <selection pane="bottomRight" activeCell="H17" sqref="H17"/>
    </sheetView>
  </sheetViews>
  <sheetFormatPr defaultColWidth="9.33203125" defaultRowHeight="13.2" x14ac:dyDescent="0.25"/>
  <cols>
    <col min="1" max="1" width="40.6640625" style="2" customWidth="1"/>
    <col min="2" max="2" width="20.6640625" style="2" customWidth="1"/>
    <col min="3" max="32" width="11.6640625" style="2" customWidth="1"/>
    <col min="33" max="33" width="23.88671875" style="2" customWidth="1"/>
    <col min="34" max="34" width="18.44140625" style="2" customWidth="1"/>
    <col min="35" max="16384" width="9.33203125" style="2"/>
  </cols>
  <sheetData>
    <row r="1" spans="1:34" ht="13.2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0.9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24.6" customHeight="1" x14ac:dyDescent="0.25">
      <c r="A3" s="1"/>
      <c r="B3" s="72" t="s">
        <v>228</v>
      </c>
      <c r="C3" s="71" t="s">
        <v>11</v>
      </c>
      <c r="D3" s="71" t="s">
        <v>0</v>
      </c>
      <c r="E3" s="127" t="s">
        <v>12</v>
      </c>
      <c r="F3" s="127"/>
      <c r="G3" s="127" t="s">
        <v>13</v>
      </c>
      <c r="H3" s="127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37.200000000000003" customHeight="1" x14ac:dyDescent="0.25">
      <c r="A4" s="135" t="s">
        <v>232</v>
      </c>
      <c r="B4" s="112" t="s">
        <v>2</v>
      </c>
      <c r="C4" s="73">
        <v>2024</v>
      </c>
      <c r="D4" s="73" t="str">
        <f>ЛЧМ_Отправление!D4</f>
        <v>Июнь</v>
      </c>
      <c r="E4" s="73">
        <f>ЛЧМ_Отправление!E4</f>
        <v>30</v>
      </c>
      <c r="F4" s="73"/>
      <c r="G4" s="73">
        <f>ЛЧМ_Отправление!G4</f>
        <v>8</v>
      </c>
      <c r="H4" s="7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16.5" customHeight="1" x14ac:dyDescent="0.25">
      <c r="A5" s="135"/>
      <c r="B5" s="74"/>
      <c r="C5" s="74"/>
      <c r="D5" s="74"/>
      <c r="E5" s="74"/>
      <c r="F5" s="74"/>
      <c r="G5" s="74"/>
      <c r="H5" s="74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6.2" customHeight="1" thickBot="1" x14ac:dyDescent="0.3">
      <c r="A6" s="136"/>
      <c r="B6" s="74"/>
      <c r="C6" s="74"/>
      <c r="D6" s="74"/>
      <c r="E6" s="74"/>
      <c r="F6" s="74"/>
      <c r="G6" s="74"/>
      <c r="H6" s="74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17.399999999999999" customHeight="1" x14ac:dyDescent="0.25">
      <c r="A7" s="139" t="s">
        <v>229</v>
      </c>
      <c r="B7" s="141" t="s">
        <v>98</v>
      </c>
      <c r="C7" s="143" t="s">
        <v>230</v>
      </c>
      <c r="D7" s="144"/>
      <c r="E7" s="144"/>
      <c r="F7" s="144"/>
      <c r="G7" s="144"/>
      <c r="H7" s="144"/>
      <c r="I7" s="144"/>
      <c r="J7" s="144"/>
      <c r="K7" s="144"/>
      <c r="L7" s="144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45"/>
      <c r="AH7" s="137" t="s">
        <v>233</v>
      </c>
    </row>
    <row r="8" spans="1:34" ht="40.5" customHeight="1" thickBot="1" x14ac:dyDescent="0.3">
      <c r="A8" s="140"/>
      <c r="B8" s="142"/>
      <c r="C8" s="4">
        <f>ЛЧМ_Отправление!C8</f>
        <v>45809</v>
      </c>
      <c r="D8" s="5">
        <f>ЛЧМ_Отправление!D8</f>
        <v>45810</v>
      </c>
      <c r="E8" s="5">
        <f>ЛЧМ_Отправление!E8</f>
        <v>45811</v>
      </c>
      <c r="F8" s="5">
        <f>ЛЧМ_Отправление!F8</f>
        <v>45812</v>
      </c>
      <c r="G8" s="5">
        <f>ЛЧМ_Отправление!G8</f>
        <v>45813</v>
      </c>
      <c r="H8" s="5">
        <f>ЛЧМ_Отправление!H8</f>
        <v>45814</v>
      </c>
      <c r="I8" s="5">
        <f>ЛЧМ_Отправление!I8</f>
        <v>45815</v>
      </c>
      <c r="J8" s="5">
        <f>ЛЧМ_Отправление!J8</f>
        <v>45816</v>
      </c>
      <c r="K8" s="5" t="e">
        <f>ЛЧМ_Отправление!#REF!</f>
        <v>#REF!</v>
      </c>
      <c r="L8" s="5" t="e">
        <f>ЛЧМ_Отправление!#REF!</f>
        <v>#REF!</v>
      </c>
      <c r="M8" s="5" t="e">
        <f>ЛЧМ_Отправление!#REF!</f>
        <v>#REF!</v>
      </c>
      <c r="N8" s="5" t="e">
        <f>ЛЧМ_Отправление!#REF!</f>
        <v>#REF!</v>
      </c>
      <c r="O8" s="5" t="e">
        <f>ЛЧМ_Отправление!#REF!</f>
        <v>#REF!</v>
      </c>
      <c r="P8" s="5" t="e">
        <f>ЛЧМ_Отправление!#REF!</f>
        <v>#REF!</v>
      </c>
      <c r="Q8" s="5" t="e">
        <f>ЛЧМ_Отправление!#REF!</f>
        <v>#REF!</v>
      </c>
      <c r="R8" s="5" t="e">
        <f>ЛЧМ_Отправление!#REF!</f>
        <v>#REF!</v>
      </c>
      <c r="S8" s="5" t="e">
        <f>ЛЧМ_Отправление!#REF!</f>
        <v>#REF!</v>
      </c>
      <c r="T8" s="5" t="e">
        <f>ЛЧМ_Отправление!#REF!</f>
        <v>#REF!</v>
      </c>
      <c r="U8" s="5" t="e">
        <f>ЛЧМ_Отправление!#REF!</f>
        <v>#REF!</v>
      </c>
      <c r="V8" s="5" t="e">
        <f>ЛЧМ_Отправление!#REF!</f>
        <v>#REF!</v>
      </c>
      <c r="W8" s="5" t="e">
        <f>ЛЧМ_Отправление!#REF!</f>
        <v>#REF!</v>
      </c>
      <c r="X8" s="5" t="e">
        <f>ЛЧМ_Отправление!#REF!</f>
        <v>#REF!</v>
      </c>
      <c r="Y8" s="5" t="e">
        <f>ЛЧМ_Отправление!#REF!</f>
        <v>#REF!</v>
      </c>
      <c r="Z8" s="5" t="e">
        <f>ЛЧМ_Отправление!#REF!</f>
        <v>#REF!</v>
      </c>
      <c r="AA8" s="5" t="e">
        <f>ЛЧМ_Отправление!#REF!</f>
        <v>#REF!</v>
      </c>
      <c r="AB8" s="5" t="e">
        <f>ЛЧМ_Отправление!#REF!</f>
        <v>#REF!</v>
      </c>
      <c r="AC8" s="5" t="e">
        <f>ЛЧМ_Отправление!#REF!</f>
        <v>#REF!</v>
      </c>
      <c r="AD8" s="5" t="e">
        <f>ЛЧМ_Отправление!#REF!</f>
        <v>#REF!</v>
      </c>
      <c r="AE8" s="5" t="e">
        <f>ЛЧМ_Отправление!#REF!</f>
        <v>#REF!</v>
      </c>
      <c r="AF8" s="5" t="e">
        <f>ЛЧМ_Отправление!#REF!</f>
        <v>#REF!</v>
      </c>
      <c r="AG8" s="6">
        <f>ЛЧМ_Отправление!K8</f>
        <v>45809</v>
      </c>
      <c r="AH8" s="138"/>
    </row>
    <row r="9" spans="1:34" ht="17.399999999999999" x14ac:dyDescent="0.3">
      <c r="A9" s="7" t="s">
        <v>99</v>
      </c>
      <c r="B9" s="8" t="s">
        <v>222</v>
      </c>
      <c r="C9" s="16" t="str">
        <f>IFERROR(VLOOKUP($A9&amp;C$8,#REF!,4,FALSE),"")</f>
        <v/>
      </c>
      <c r="D9" s="16" t="str">
        <f>IFERROR(VLOOKUP($A9&amp;D$8,#REF!,4,FALSE),"")</f>
        <v/>
      </c>
      <c r="E9" s="16" t="str">
        <f>IFERROR(VLOOKUP($A9&amp;E$8,#REF!,4,FALSE),"")</f>
        <v/>
      </c>
      <c r="F9" s="16" t="str">
        <f>IFERROR(VLOOKUP($A9&amp;F$8,#REF!,4,FALSE),"")</f>
        <v/>
      </c>
      <c r="G9" s="16" t="str">
        <f>IFERROR(VLOOKUP($A9&amp;G$8,#REF!,4,FALSE),"")</f>
        <v/>
      </c>
      <c r="H9" s="16" t="str">
        <f>IFERROR(VLOOKUP($A9&amp;H$8,#REF!,4,FALSE),"")</f>
        <v/>
      </c>
      <c r="I9" s="16" t="str">
        <f>IFERROR(VLOOKUP($A9&amp;I$8,#REF!,4,FALSE),"")</f>
        <v/>
      </c>
      <c r="J9" s="16" t="str">
        <f>IFERROR(VLOOKUP($A9&amp;J$8,#REF!,4,FALSE),"")</f>
        <v/>
      </c>
      <c r="K9" s="16" t="str">
        <f>IFERROR(VLOOKUP($A9&amp;K$8,#REF!,4,FALSE),"")</f>
        <v/>
      </c>
      <c r="L9" s="16" t="str">
        <f>IFERROR(VLOOKUP($A9&amp;L$8,#REF!,4,FALSE),"")</f>
        <v/>
      </c>
      <c r="M9" s="16" t="str">
        <f>IFERROR(VLOOKUP($A9&amp;M$8,#REF!,4,FALSE),"")</f>
        <v/>
      </c>
      <c r="N9" s="16" t="str">
        <f>IFERROR(VLOOKUP($A9&amp;N$8,#REF!,4,FALSE),"")</f>
        <v/>
      </c>
      <c r="O9" s="16" t="str">
        <f>IFERROR(VLOOKUP($A9&amp;O$8,#REF!,4,FALSE),"")</f>
        <v/>
      </c>
      <c r="P9" s="16" t="str">
        <f>IFERROR(VLOOKUP($A9&amp;P$8,#REF!,4,FALSE),"")</f>
        <v/>
      </c>
      <c r="Q9" s="16" t="str">
        <f>IFERROR(VLOOKUP($A9&amp;Q$8,#REF!,4,FALSE),"")</f>
        <v/>
      </c>
      <c r="R9" s="16" t="str">
        <f>IFERROR(VLOOKUP($A9&amp;R$8,#REF!,4,FALSE),"")</f>
        <v/>
      </c>
      <c r="S9" s="16" t="str">
        <f>IFERROR(VLOOKUP($A9&amp;S$8,#REF!,4,FALSE),"")</f>
        <v/>
      </c>
      <c r="T9" s="16" t="str">
        <f>IFERROR(VLOOKUP($A9&amp;T$8,#REF!,4,FALSE),"")</f>
        <v/>
      </c>
      <c r="U9" s="16" t="str">
        <f>IFERROR(VLOOKUP($A9&amp;U$8,#REF!,4,FALSE),"")</f>
        <v/>
      </c>
      <c r="V9" s="16" t="str">
        <f>IFERROR(VLOOKUP($A9&amp;V$8,#REF!,4,FALSE),"")</f>
        <v/>
      </c>
      <c r="W9" s="16" t="str">
        <f>IFERROR(VLOOKUP($A9&amp;W$8,#REF!,4,FALSE),"")</f>
        <v/>
      </c>
      <c r="X9" s="16" t="str">
        <f>IFERROR(VLOOKUP($A9&amp;X$8,#REF!,4,FALSE),"")</f>
        <v/>
      </c>
      <c r="Y9" s="16" t="str">
        <f>IFERROR(VLOOKUP($A9&amp;Y$8,#REF!,4,FALSE),"")</f>
        <v/>
      </c>
      <c r="Z9" s="16" t="str">
        <f>IFERROR(VLOOKUP($A9&amp;Z$8,#REF!,4,FALSE),"")</f>
        <v/>
      </c>
      <c r="AA9" s="16" t="str">
        <f>IFERROR(VLOOKUP($A9&amp;AA$8,#REF!,4,FALSE),"")</f>
        <v/>
      </c>
      <c r="AB9" s="16" t="str">
        <f>IFERROR(VLOOKUP($A9&amp;AB$8,#REF!,4,FALSE),"")</f>
        <v/>
      </c>
      <c r="AC9" s="16" t="str">
        <f>IFERROR(VLOOKUP($A9&amp;AC$8,#REF!,4,FALSE),"")</f>
        <v/>
      </c>
      <c r="AD9" s="16" t="str">
        <f>IFERROR(VLOOKUP($A9&amp;AD$8,#REF!,4,FALSE),"")</f>
        <v/>
      </c>
      <c r="AE9" s="16" t="str">
        <f>IFERROR(VLOOKUP($A9&amp;AE$8,#REF!,4,FALSE),"")</f>
        <v/>
      </c>
      <c r="AF9" s="16" t="str">
        <f>IFERROR(VLOOKUP($A9&amp;AF$8,#REF!,4,FALSE),"")</f>
        <v/>
      </c>
      <c r="AG9" s="11">
        <f t="shared" ref="AG9:AG45" si="0">SUM(C9:AF9)</f>
        <v>0</v>
      </c>
      <c r="AH9" s="20"/>
    </row>
    <row r="10" spans="1:34" ht="17.399999999999999" x14ac:dyDescent="0.3">
      <c r="A10" s="13" t="s">
        <v>215</v>
      </c>
      <c r="B10" s="14" t="s">
        <v>222</v>
      </c>
      <c r="C10" s="16" t="str">
        <f>IFERROR(VLOOKUP($A10&amp;C$8,#REF!,4,FALSE),"")</f>
        <v/>
      </c>
      <c r="D10" s="16" t="str">
        <f>IFERROR(VLOOKUP($A10&amp;D$8,#REF!,4,FALSE),"")</f>
        <v/>
      </c>
      <c r="E10" s="16" t="str">
        <f>IFERROR(VLOOKUP($A10&amp;E$8,#REF!,4,FALSE),"")</f>
        <v/>
      </c>
      <c r="F10" s="16" t="str">
        <f>IFERROR(VLOOKUP($A10&amp;F$8,#REF!,4,FALSE),"")</f>
        <v/>
      </c>
      <c r="G10" s="16" t="str">
        <f>IFERROR(VLOOKUP($A10&amp;G$8,#REF!,4,FALSE),"")</f>
        <v/>
      </c>
      <c r="H10" s="16" t="str">
        <f>IFERROR(VLOOKUP($A10&amp;H$8,#REF!,4,FALSE),"")</f>
        <v/>
      </c>
      <c r="I10" s="16" t="str">
        <f>IFERROR(VLOOKUP($A10&amp;I$8,#REF!,4,FALSE),"")</f>
        <v/>
      </c>
      <c r="J10" s="16" t="str">
        <f>IFERROR(VLOOKUP($A10&amp;J$8,#REF!,4,FALSE),"")</f>
        <v/>
      </c>
      <c r="K10" s="16" t="str">
        <f>IFERROR(VLOOKUP($A10&amp;K$8,#REF!,4,FALSE),"")</f>
        <v/>
      </c>
      <c r="L10" s="16" t="str">
        <f>IFERROR(VLOOKUP($A10&amp;L$8,#REF!,4,FALSE),"")</f>
        <v/>
      </c>
      <c r="M10" s="16" t="str">
        <f>IFERROR(VLOOKUP($A10&amp;M$8,#REF!,4,FALSE),"")</f>
        <v/>
      </c>
      <c r="N10" s="16" t="str">
        <f>IFERROR(VLOOKUP($A10&amp;N$8,#REF!,4,FALSE),"")</f>
        <v/>
      </c>
      <c r="O10" s="16" t="str">
        <f>IFERROR(VLOOKUP($A10&amp;O$8,#REF!,4,FALSE),"")</f>
        <v/>
      </c>
      <c r="P10" s="16" t="str">
        <f>IFERROR(VLOOKUP($A10&amp;P$8,#REF!,4,FALSE),"")</f>
        <v/>
      </c>
      <c r="Q10" s="16" t="str">
        <f>IFERROR(VLOOKUP($A10&amp;Q$8,#REF!,4,FALSE),"")</f>
        <v/>
      </c>
      <c r="R10" s="16" t="str">
        <f>IFERROR(VLOOKUP($A10&amp;R$8,#REF!,4,FALSE),"")</f>
        <v/>
      </c>
      <c r="S10" s="16" t="str">
        <f>IFERROR(VLOOKUP($A10&amp;S$8,#REF!,4,FALSE),"")</f>
        <v/>
      </c>
      <c r="T10" s="16" t="str">
        <f>IFERROR(VLOOKUP($A10&amp;T$8,#REF!,4,FALSE),"")</f>
        <v/>
      </c>
      <c r="U10" s="16" t="str">
        <f>IFERROR(VLOOKUP($A10&amp;U$8,#REF!,4,FALSE),"")</f>
        <v/>
      </c>
      <c r="V10" s="16" t="str">
        <f>IFERROR(VLOOKUP($A10&amp;V$8,#REF!,4,FALSE),"")</f>
        <v/>
      </c>
      <c r="W10" s="16" t="str">
        <f>IFERROR(VLOOKUP($A10&amp;W$8,#REF!,4,FALSE),"")</f>
        <v/>
      </c>
      <c r="X10" s="16" t="str">
        <f>IFERROR(VLOOKUP($A10&amp;X$8,#REF!,4,FALSE),"")</f>
        <v/>
      </c>
      <c r="Y10" s="16" t="str">
        <f>IFERROR(VLOOKUP($A10&amp;Y$8,#REF!,4,FALSE),"")</f>
        <v/>
      </c>
      <c r="Z10" s="16" t="str">
        <f>IFERROR(VLOOKUP($A10&amp;Z$8,#REF!,4,FALSE),"")</f>
        <v/>
      </c>
      <c r="AA10" s="16" t="str">
        <f>IFERROR(VLOOKUP($A10&amp;AA$8,#REF!,4,FALSE),"")</f>
        <v/>
      </c>
      <c r="AB10" s="16" t="str">
        <f>IFERROR(VLOOKUP($A10&amp;AB$8,#REF!,4,FALSE),"")</f>
        <v/>
      </c>
      <c r="AC10" s="16" t="str">
        <f>IFERROR(VLOOKUP($A10&amp;AC$8,#REF!,4,FALSE),"")</f>
        <v/>
      </c>
      <c r="AD10" s="16" t="str">
        <f>IFERROR(VLOOKUP($A10&amp;AD$8,#REF!,4,FALSE),"")</f>
        <v/>
      </c>
      <c r="AE10" s="16" t="str">
        <f>IFERROR(VLOOKUP($A10&amp;AE$8,#REF!,4,FALSE),"")</f>
        <v/>
      </c>
      <c r="AF10" s="16" t="str">
        <f>IFERROR(VLOOKUP($A10&amp;AF$8,#REF!,4,FALSE),"")</f>
        <v/>
      </c>
      <c r="AG10" s="18">
        <f t="shared" si="0"/>
        <v>0</v>
      </c>
      <c r="AH10" s="20"/>
    </row>
    <row r="11" spans="1:34" ht="17.399999999999999" x14ac:dyDescent="0.3">
      <c r="A11" s="13" t="s">
        <v>103</v>
      </c>
      <c r="B11" s="14" t="s">
        <v>222</v>
      </c>
      <c r="C11" s="16" t="str">
        <f>IFERROR(VLOOKUP($A11&amp;C$8,#REF!,4,FALSE),"")</f>
        <v/>
      </c>
      <c r="D11" s="16" t="str">
        <f>IFERROR(VLOOKUP($A11&amp;D$8,#REF!,4,FALSE),"")</f>
        <v/>
      </c>
      <c r="E11" s="16" t="str">
        <f>IFERROR(VLOOKUP($A11&amp;E$8,#REF!,4,FALSE),"")</f>
        <v/>
      </c>
      <c r="F11" s="16" t="str">
        <f>IFERROR(VLOOKUP($A11&amp;F$8,#REF!,4,FALSE),"")</f>
        <v/>
      </c>
      <c r="G11" s="16" t="str">
        <f>IFERROR(VLOOKUP($A11&amp;G$8,#REF!,4,FALSE),"")</f>
        <v/>
      </c>
      <c r="H11" s="16" t="str">
        <f>IFERROR(VLOOKUP($A11&amp;H$8,#REF!,4,FALSE),"")</f>
        <v/>
      </c>
      <c r="I11" s="16" t="str">
        <f>IFERROR(VLOOKUP($A11&amp;I$8,#REF!,4,FALSE),"")</f>
        <v/>
      </c>
      <c r="J11" s="16" t="str">
        <f>IFERROR(VLOOKUP($A11&amp;J$8,#REF!,4,FALSE),"")</f>
        <v/>
      </c>
      <c r="K11" s="16" t="str">
        <f>IFERROR(VLOOKUP($A11&amp;K$8,#REF!,4,FALSE),"")</f>
        <v/>
      </c>
      <c r="L11" s="16" t="str">
        <f>IFERROR(VLOOKUP($A11&amp;L$8,#REF!,4,FALSE),"")</f>
        <v/>
      </c>
      <c r="M11" s="16" t="str">
        <f>IFERROR(VLOOKUP($A11&amp;M$8,#REF!,4,FALSE),"")</f>
        <v/>
      </c>
      <c r="N11" s="16" t="str">
        <f>IFERROR(VLOOKUP($A11&amp;N$8,#REF!,4,FALSE),"")</f>
        <v/>
      </c>
      <c r="O11" s="16" t="str">
        <f>IFERROR(VLOOKUP($A11&amp;O$8,#REF!,4,FALSE),"")</f>
        <v/>
      </c>
      <c r="P11" s="16" t="str">
        <f>IFERROR(VLOOKUP($A11&amp;P$8,#REF!,4,FALSE),"")</f>
        <v/>
      </c>
      <c r="Q11" s="16" t="str">
        <f>IFERROR(VLOOKUP($A11&amp;Q$8,#REF!,4,FALSE),"")</f>
        <v/>
      </c>
      <c r="R11" s="16" t="str">
        <f>IFERROR(VLOOKUP($A11&amp;R$8,#REF!,4,FALSE),"")</f>
        <v/>
      </c>
      <c r="S11" s="16" t="str">
        <f>IFERROR(VLOOKUP($A11&amp;S$8,#REF!,4,FALSE),"")</f>
        <v/>
      </c>
      <c r="T11" s="16" t="str">
        <f>IFERROR(VLOOKUP($A11&amp;T$8,#REF!,4,FALSE),"")</f>
        <v/>
      </c>
      <c r="U11" s="16" t="str">
        <f>IFERROR(VLOOKUP($A11&amp;U$8,#REF!,4,FALSE),"")</f>
        <v/>
      </c>
      <c r="V11" s="16" t="str">
        <f>IFERROR(VLOOKUP($A11&amp;V$8,#REF!,4,FALSE),"")</f>
        <v/>
      </c>
      <c r="W11" s="16" t="str">
        <f>IFERROR(VLOOKUP($A11&amp;W$8,#REF!,4,FALSE),"")</f>
        <v/>
      </c>
      <c r="X11" s="16" t="str">
        <f>IFERROR(VLOOKUP($A11&amp;X$8,#REF!,4,FALSE),"")</f>
        <v/>
      </c>
      <c r="Y11" s="16" t="str">
        <f>IFERROR(VLOOKUP($A11&amp;Y$8,#REF!,4,FALSE),"")</f>
        <v/>
      </c>
      <c r="Z11" s="16" t="str">
        <f>IFERROR(VLOOKUP($A11&amp;Z$8,#REF!,4,FALSE),"")</f>
        <v/>
      </c>
      <c r="AA11" s="16" t="str">
        <f>IFERROR(VLOOKUP($A11&amp;AA$8,#REF!,4,FALSE),"")</f>
        <v/>
      </c>
      <c r="AB11" s="16" t="str">
        <f>IFERROR(VLOOKUP($A11&amp;AB$8,#REF!,4,FALSE),"")</f>
        <v/>
      </c>
      <c r="AC11" s="16" t="str">
        <f>IFERROR(VLOOKUP($A11&amp;AC$8,#REF!,4,FALSE),"")</f>
        <v/>
      </c>
      <c r="AD11" s="16" t="str">
        <f>IFERROR(VLOOKUP($A11&amp;AD$8,#REF!,4,FALSE),"")</f>
        <v/>
      </c>
      <c r="AE11" s="16" t="str">
        <f>IFERROR(VLOOKUP($A11&amp;AE$8,#REF!,4,FALSE),"")</f>
        <v/>
      </c>
      <c r="AF11" s="16" t="str">
        <f>IFERROR(VLOOKUP($A11&amp;AF$8,#REF!,4,FALSE),"")</f>
        <v/>
      </c>
      <c r="AG11" s="18">
        <f t="shared" si="0"/>
        <v>0</v>
      </c>
      <c r="AH11" s="20"/>
    </row>
    <row r="12" spans="1:34" ht="17.399999999999999" x14ac:dyDescent="0.25">
      <c r="A12" s="21" t="s">
        <v>104</v>
      </c>
      <c r="B12" s="22" t="s">
        <v>222</v>
      </c>
      <c r="C12" s="16" t="str">
        <f>IFERROR(VLOOKUP($A12&amp;C$8,#REF!,4,FALSE),"")</f>
        <v/>
      </c>
      <c r="D12" s="16" t="str">
        <f>IFERROR(VLOOKUP($A12&amp;D$8,#REF!,4,FALSE),"")</f>
        <v/>
      </c>
      <c r="E12" s="16" t="str">
        <f>IFERROR(VLOOKUP($A12&amp;E$8,#REF!,4,FALSE),"")</f>
        <v/>
      </c>
      <c r="F12" s="16" t="str">
        <f>IFERROR(VLOOKUP($A12&amp;F$8,#REF!,4,FALSE),"")</f>
        <v/>
      </c>
      <c r="G12" s="16" t="str">
        <f>IFERROR(VLOOKUP($A12&amp;G$8,#REF!,4,FALSE),"")</f>
        <v/>
      </c>
      <c r="H12" s="16" t="str">
        <f>IFERROR(VLOOKUP($A12&amp;H$8,#REF!,4,FALSE),"")</f>
        <v/>
      </c>
      <c r="I12" s="16" t="str">
        <f>IFERROR(VLOOKUP($A12&amp;I$8,#REF!,4,FALSE),"")</f>
        <v/>
      </c>
      <c r="J12" s="16" t="str">
        <f>IFERROR(VLOOKUP($A12&amp;J$8,#REF!,4,FALSE),"")</f>
        <v/>
      </c>
      <c r="K12" s="16" t="str">
        <f>IFERROR(VLOOKUP($A12&amp;K$8,#REF!,4,FALSE),"")</f>
        <v/>
      </c>
      <c r="L12" s="16" t="str">
        <f>IFERROR(VLOOKUP($A12&amp;L$8,#REF!,4,FALSE),"")</f>
        <v/>
      </c>
      <c r="M12" s="16" t="str">
        <f>IFERROR(VLOOKUP($A12&amp;M$8,#REF!,4,FALSE),"")</f>
        <v/>
      </c>
      <c r="N12" s="16" t="str">
        <f>IFERROR(VLOOKUP($A12&amp;N$8,#REF!,4,FALSE),"")</f>
        <v/>
      </c>
      <c r="O12" s="16" t="str">
        <f>IFERROR(VLOOKUP($A12&amp;O$8,#REF!,4,FALSE),"")</f>
        <v/>
      </c>
      <c r="P12" s="16" t="str">
        <f>IFERROR(VLOOKUP($A12&amp;P$8,#REF!,4,FALSE),"")</f>
        <v/>
      </c>
      <c r="Q12" s="16" t="str">
        <f>IFERROR(VLOOKUP($A12&amp;Q$8,#REF!,4,FALSE),"")</f>
        <v/>
      </c>
      <c r="R12" s="16" t="str">
        <f>IFERROR(VLOOKUP($A12&amp;R$8,#REF!,4,FALSE),"")</f>
        <v/>
      </c>
      <c r="S12" s="16" t="str">
        <f>IFERROR(VLOOKUP($A12&amp;S$8,#REF!,4,FALSE),"")</f>
        <v/>
      </c>
      <c r="T12" s="16" t="str">
        <f>IFERROR(VLOOKUP($A12&amp;T$8,#REF!,4,FALSE),"")</f>
        <v/>
      </c>
      <c r="U12" s="16" t="str">
        <f>IFERROR(VLOOKUP($A12&amp;U$8,#REF!,4,FALSE),"")</f>
        <v/>
      </c>
      <c r="V12" s="16" t="str">
        <f>IFERROR(VLOOKUP($A12&amp;V$8,#REF!,4,FALSE),"")</f>
        <v/>
      </c>
      <c r="W12" s="16" t="str">
        <f>IFERROR(VLOOKUP($A12&amp;W$8,#REF!,4,FALSE),"")</f>
        <v/>
      </c>
      <c r="X12" s="16" t="str">
        <f>IFERROR(VLOOKUP($A12&amp;X$8,#REF!,4,FALSE),"")</f>
        <v/>
      </c>
      <c r="Y12" s="16" t="str">
        <f>IFERROR(VLOOKUP($A12&amp;Y$8,#REF!,4,FALSE),"")</f>
        <v/>
      </c>
      <c r="Z12" s="16" t="str">
        <f>IFERROR(VLOOKUP($A12&amp;Z$8,#REF!,4,FALSE),"")</f>
        <v/>
      </c>
      <c r="AA12" s="16" t="str">
        <f>IFERROR(VLOOKUP($A12&amp;AA$8,#REF!,4,FALSE),"")</f>
        <v/>
      </c>
      <c r="AB12" s="16" t="str">
        <f>IFERROR(VLOOKUP($A12&amp;AB$8,#REF!,4,FALSE),"")</f>
        <v/>
      </c>
      <c r="AC12" s="16" t="str">
        <f>IFERROR(VLOOKUP($A12&amp;AC$8,#REF!,4,FALSE),"")</f>
        <v/>
      </c>
      <c r="AD12" s="16" t="str">
        <f>IFERROR(VLOOKUP($A12&amp;AD$8,#REF!,4,FALSE),"")</f>
        <v/>
      </c>
      <c r="AE12" s="16" t="str">
        <f>IFERROR(VLOOKUP($A12&amp;AE$8,#REF!,4,FALSE),"")</f>
        <v/>
      </c>
      <c r="AF12" s="16" t="str">
        <f>IFERROR(VLOOKUP($A12&amp;AF$8,#REF!,4,FALSE),"")</f>
        <v/>
      </c>
      <c r="AG12" s="18">
        <f t="shared" si="0"/>
        <v>0</v>
      </c>
      <c r="AH12" s="20"/>
    </row>
    <row r="13" spans="1:34" ht="17.399999999999999" x14ac:dyDescent="0.25">
      <c r="A13" s="21" t="s">
        <v>110</v>
      </c>
      <c r="B13" s="22" t="s">
        <v>222</v>
      </c>
      <c r="C13" s="16" t="str">
        <f>IFERROR(VLOOKUP($A13&amp;C$8,#REF!,4,FALSE),"")</f>
        <v/>
      </c>
      <c r="D13" s="16" t="str">
        <f>IFERROR(VLOOKUP($A13&amp;D$8,#REF!,4,FALSE),"")</f>
        <v/>
      </c>
      <c r="E13" s="16" t="str">
        <f>IFERROR(VLOOKUP($A13&amp;E$8,#REF!,4,FALSE),"")</f>
        <v/>
      </c>
      <c r="F13" s="16" t="str">
        <f>IFERROR(VLOOKUP($A13&amp;F$8,#REF!,4,FALSE),"")</f>
        <v/>
      </c>
      <c r="G13" s="16" t="str">
        <f>IFERROR(VLOOKUP($A13&amp;G$8,#REF!,4,FALSE),"")</f>
        <v/>
      </c>
      <c r="H13" s="16" t="str">
        <f>IFERROR(VLOOKUP($A13&amp;H$8,#REF!,4,FALSE),"")</f>
        <v/>
      </c>
      <c r="I13" s="16" t="str">
        <f>IFERROR(VLOOKUP($A13&amp;I$8,#REF!,4,FALSE),"")</f>
        <v/>
      </c>
      <c r="J13" s="16" t="str">
        <f>IFERROR(VLOOKUP($A13&amp;J$8,#REF!,4,FALSE),"")</f>
        <v/>
      </c>
      <c r="K13" s="16" t="str">
        <f>IFERROR(VLOOKUP($A13&amp;K$8,#REF!,4,FALSE),"")</f>
        <v/>
      </c>
      <c r="L13" s="16" t="str">
        <f>IFERROR(VLOOKUP($A13&amp;L$8,#REF!,4,FALSE),"")</f>
        <v/>
      </c>
      <c r="M13" s="16" t="str">
        <f>IFERROR(VLOOKUP($A13&amp;M$8,#REF!,4,FALSE),"")</f>
        <v/>
      </c>
      <c r="N13" s="16" t="str">
        <f>IFERROR(VLOOKUP($A13&amp;N$8,#REF!,4,FALSE),"")</f>
        <v/>
      </c>
      <c r="O13" s="16" t="str">
        <f>IFERROR(VLOOKUP($A13&amp;O$8,#REF!,4,FALSE),"")</f>
        <v/>
      </c>
      <c r="P13" s="16" t="str">
        <f>IFERROR(VLOOKUP($A13&amp;P$8,#REF!,4,FALSE),"")</f>
        <v/>
      </c>
      <c r="Q13" s="16" t="str">
        <f>IFERROR(VLOOKUP($A13&amp;Q$8,#REF!,4,FALSE),"")</f>
        <v/>
      </c>
      <c r="R13" s="16" t="str">
        <f>IFERROR(VLOOKUP($A13&amp;R$8,#REF!,4,FALSE),"")</f>
        <v/>
      </c>
      <c r="S13" s="16" t="str">
        <f>IFERROR(VLOOKUP($A13&amp;S$8,#REF!,4,FALSE),"")</f>
        <v/>
      </c>
      <c r="T13" s="16" t="str">
        <f>IFERROR(VLOOKUP($A13&amp;T$8,#REF!,4,FALSE),"")</f>
        <v/>
      </c>
      <c r="U13" s="16" t="str">
        <f>IFERROR(VLOOKUP($A13&amp;U$8,#REF!,4,FALSE),"")</f>
        <v/>
      </c>
      <c r="V13" s="16" t="str">
        <f>IFERROR(VLOOKUP($A13&amp;V$8,#REF!,4,FALSE),"")</f>
        <v/>
      </c>
      <c r="W13" s="16" t="str">
        <f>IFERROR(VLOOKUP($A13&amp;W$8,#REF!,4,FALSE),"")</f>
        <v/>
      </c>
      <c r="X13" s="16" t="str">
        <f>IFERROR(VLOOKUP($A13&amp;X$8,#REF!,4,FALSE),"")</f>
        <v/>
      </c>
      <c r="Y13" s="16" t="str">
        <f>IFERROR(VLOOKUP($A13&amp;Y$8,#REF!,4,FALSE),"")</f>
        <v/>
      </c>
      <c r="Z13" s="16" t="str">
        <f>IFERROR(VLOOKUP($A13&amp;Z$8,#REF!,4,FALSE),"")</f>
        <v/>
      </c>
      <c r="AA13" s="16" t="str">
        <f>IFERROR(VLOOKUP($A13&amp;AA$8,#REF!,4,FALSE),"")</f>
        <v/>
      </c>
      <c r="AB13" s="16" t="str">
        <f>IFERROR(VLOOKUP($A13&amp;AB$8,#REF!,4,FALSE),"")</f>
        <v/>
      </c>
      <c r="AC13" s="16" t="str">
        <f>IFERROR(VLOOKUP($A13&amp;AC$8,#REF!,4,FALSE),"")</f>
        <v/>
      </c>
      <c r="AD13" s="16" t="str">
        <f>IFERROR(VLOOKUP($A13&amp;AD$8,#REF!,4,FALSE),"")</f>
        <v/>
      </c>
      <c r="AE13" s="16" t="str">
        <f>IFERROR(VLOOKUP($A13&amp;AE$8,#REF!,4,FALSE),"")</f>
        <v/>
      </c>
      <c r="AF13" s="16" t="str">
        <f>IFERROR(VLOOKUP($A13&amp;AF$8,#REF!,4,FALSE),"")</f>
        <v/>
      </c>
      <c r="AG13" s="18">
        <f t="shared" si="0"/>
        <v>0</v>
      </c>
      <c r="AH13" s="20"/>
    </row>
    <row r="14" spans="1:34" ht="17.399999999999999" x14ac:dyDescent="0.25">
      <c r="A14" s="21" t="s">
        <v>111</v>
      </c>
      <c r="B14" s="22" t="s">
        <v>222</v>
      </c>
      <c r="C14" s="16" t="str">
        <f>IFERROR(VLOOKUP($A14&amp;C$8,#REF!,4,FALSE),"")</f>
        <v/>
      </c>
      <c r="D14" s="16" t="str">
        <f>IFERROR(VLOOKUP($A14&amp;D$8,#REF!,4,FALSE),"")</f>
        <v/>
      </c>
      <c r="E14" s="16" t="str">
        <f>IFERROR(VLOOKUP($A14&amp;E$8,#REF!,4,FALSE),"")</f>
        <v/>
      </c>
      <c r="F14" s="16" t="str">
        <f>IFERROR(VLOOKUP($A14&amp;F$8,#REF!,4,FALSE),"")</f>
        <v/>
      </c>
      <c r="G14" s="16" t="str">
        <f>IFERROR(VLOOKUP($A14&amp;G$8,#REF!,4,FALSE),"")</f>
        <v/>
      </c>
      <c r="H14" s="16" t="str">
        <f>IFERROR(VLOOKUP($A14&amp;H$8,#REF!,4,FALSE),"")</f>
        <v/>
      </c>
      <c r="I14" s="16" t="str">
        <f>IFERROR(VLOOKUP($A14&amp;I$8,#REF!,4,FALSE),"")</f>
        <v/>
      </c>
      <c r="J14" s="16" t="str">
        <f>IFERROR(VLOOKUP($A14&amp;J$8,#REF!,4,FALSE),"")</f>
        <v/>
      </c>
      <c r="K14" s="16" t="str">
        <f>IFERROR(VLOOKUP($A14&amp;K$8,#REF!,4,FALSE),"")</f>
        <v/>
      </c>
      <c r="L14" s="16" t="str">
        <f>IFERROR(VLOOKUP($A14&amp;L$8,#REF!,4,FALSE),"")</f>
        <v/>
      </c>
      <c r="M14" s="16" t="str">
        <f>IFERROR(VLOOKUP($A14&amp;M$8,#REF!,4,FALSE),"")</f>
        <v/>
      </c>
      <c r="N14" s="16" t="str">
        <f>IFERROR(VLOOKUP($A14&amp;N$8,#REF!,4,FALSE),"")</f>
        <v/>
      </c>
      <c r="O14" s="16" t="str">
        <f>IFERROR(VLOOKUP($A14&amp;O$8,#REF!,4,FALSE),"")</f>
        <v/>
      </c>
      <c r="P14" s="16" t="str">
        <f>IFERROR(VLOOKUP($A14&amp;P$8,#REF!,4,FALSE),"")</f>
        <v/>
      </c>
      <c r="Q14" s="16" t="str">
        <f>IFERROR(VLOOKUP($A14&amp;Q$8,#REF!,4,FALSE),"")</f>
        <v/>
      </c>
      <c r="R14" s="16" t="str">
        <f>IFERROR(VLOOKUP($A14&amp;R$8,#REF!,4,FALSE),"")</f>
        <v/>
      </c>
      <c r="S14" s="16" t="str">
        <f>IFERROR(VLOOKUP($A14&amp;S$8,#REF!,4,FALSE),"")</f>
        <v/>
      </c>
      <c r="T14" s="16" t="str">
        <f>IFERROR(VLOOKUP($A14&amp;T$8,#REF!,4,FALSE),"")</f>
        <v/>
      </c>
      <c r="U14" s="16" t="str">
        <f>IFERROR(VLOOKUP($A14&amp;U$8,#REF!,4,FALSE),"")</f>
        <v/>
      </c>
      <c r="V14" s="16" t="str">
        <f>IFERROR(VLOOKUP($A14&amp;V$8,#REF!,4,FALSE),"")</f>
        <v/>
      </c>
      <c r="W14" s="16" t="str">
        <f>IFERROR(VLOOKUP($A14&amp;W$8,#REF!,4,FALSE),"")</f>
        <v/>
      </c>
      <c r="X14" s="16" t="str">
        <f>IFERROR(VLOOKUP($A14&amp;X$8,#REF!,4,FALSE),"")</f>
        <v/>
      </c>
      <c r="Y14" s="16" t="str">
        <f>IFERROR(VLOOKUP($A14&amp;Y$8,#REF!,4,FALSE),"")</f>
        <v/>
      </c>
      <c r="Z14" s="16" t="str">
        <f>IFERROR(VLOOKUP($A14&amp;Z$8,#REF!,4,FALSE),"")</f>
        <v/>
      </c>
      <c r="AA14" s="16" t="str">
        <f>IFERROR(VLOOKUP($A14&amp;AA$8,#REF!,4,FALSE),"")</f>
        <v/>
      </c>
      <c r="AB14" s="16" t="str">
        <f>IFERROR(VLOOKUP($A14&amp;AB$8,#REF!,4,FALSE),"")</f>
        <v/>
      </c>
      <c r="AC14" s="16" t="str">
        <f>IFERROR(VLOOKUP($A14&amp;AC$8,#REF!,4,FALSE),"")</f>
        <v/>
      </c>
      <c r="AD14" s="16" t="str">
        <f>IFERROR(VLOOKUP($A14&amp;AD$8,#REF!,4,FALSE),"")</f>
        <v/>
      </c>
      <c r="AE14" s="16" t="str">
        <f>IFERROR(VLOOKUP($A14&amp;AE$8,#REF!,4,FALSE),"")</f>
        <v/>
      </c>
      <c r="AF14" s="16" t="str">
        <f>IFERROR(VLOOKUP($A14&amp;AF$8,#REF!,4,FALSE),"")</f>
        <v/>
      </c>
      <c r="AG14" s="18">
        <f t="shared" si="0"/>
        <v>0</v>
      </c>
      <c r="AH14" s="20"/>
    </row>
    <row r="15" spans="1:34" ht="17.399999999999999" x14ac:dyDescent="0.25">
      <c r="A15" s="21" t="s">
        <v>109</v>
      </c>
      <c r="B15" s="22" t="s">
        <v>222</v>
      </c>
      <c r="C15" s="16" t="str">
        <f>IFERROR(VLOOKUP($A15&amp;C$8,#REF!,4,FALSE),"")</f>
        <v/>
      </c>
      <c r="D15" s="16" t="str">
        <f>IFERROR(VLOOKUP($A15&amp;D$8,#REF!,4,FALSE),"")</f>
        <v/>
      </c>
      <c r="E15" s="16" t="str">
        <f>IFERROR(VLOOKUP($A15&amp;E$8,#REF!,4,FALSE),"")</f>
        <v/>
      </c>
      <c r="F15" s="16" t="str">
        <f>IFERROR(VLOOKUP($A15&amp;F$8,#REF!,4,FALSE),"")</f>
        <v/>
      </c>
      <c r="G15" s="16" t="str">
        <f>IFERROR(VLOOKUP($A15&amp;G$8,#REF!,4,FALSE),"")</f>
        <v/>
      </c>
      <c r="H15" s="16" t="str">
        <f>IFERROR(VLOOKUP($A15&amp;H$8,#REF!,4,FALSE),"")</f>
        <v/>
      </c>
      <c r="I15" s="16" t="str">
        <f>IFERROR(VLOOKUP($A15&amp;I$8,#REF!,4,FALSE),"")</f>
        <v/>
      </c>
      <c r="J15" s="16" t="str">
        <f>IFERROR(VLOOKUP($A15&amp;J$8,#REF!,4,FALSE),"")</f>
        <v/>
      </c>
      <c r="K15" s="16" t="str">
        <f>IFERROR(VLOOKUP($A15&amp;K$8,#REF!,4,FALSE),"")</f>
        <v/>
      </c>
      <c r="L15" s="16" t="str">
        <f>IFERROR(VLOOKUP($A15&amp;L$8,#REF!,4,FALSE),"")</f>
        <v/>
      </c>
      <c r="M15" s="16" t="str">
        <f>IFERROR(VLOOKUP($A15&amp;M$8,#REF!,4,FALSE),"")</f>
        <v/>
      </c>
      <c r="N15" s="16" t="str">
        <f>IFERROR(VLOOKUP($A15&amp;N$8,#REF!,4,FALSE),"")</f>
        <v/>
      </c>
      <c r="O15" s="16" t="str">
        <f>IFERROR(VLOOKUP($A15&amp;O$8,#REF!,4,FALSE),"")</f>
        <v/>
      </c>
      <c r="P15" s="16" t="str">
        <f>IFERROR(VLOOKUP($A15&amp;P$8,#REF!,4,FALSE),"")</f>
        <v/>
      </c>
      <c r="Q15" s="16" t="str">
        <f>IFERROR(VLOOKUP($A15&amp;Q$8,#REF!,4,FALSE),"")</f>
        <v/>
      </c>
      <c r="R15" s="16" t="str">
        <f>IFERROR(VLOOKUP($A15&amp;R$8,#REF!,4,FALSE),"")</f>
        <v/>
      </c>
      <c r="S15" s="16" t="str">
        <f>IFERROR(VLOOKUP($A15&amp;S$8,#REF!,4,FALSE),"")</f>
        <v/>
      </c>
      <c r="T15" s="16" t="str">
        <f>IFERROR(VLOOKUP($A15&amp;T$8,#REF!,4,FALSE),"")</f>
        <v/>
      </c>
      <c r="U15" s="16" t="str">
        <f>IFERROR(VLOOKUP($A15&amp;U$8,#REF!,4,FALSE),"")</f>
        <v/>
      </c>
      <c r="V15" s="16" t="str">
        <f>IFERROR(VLOOKUP($A15&amp;V$8,#REF!,4,FALSE),"")</f>
        <v/>
      </c>
      <c r="W15" s="16" t="str">
        <f>IFERROR(VLOOKUP($A15&amp;W$8,#REF!,4,FALSE),"")</f>
        <v/>
      </c>
      <c r="X15" s="16" t="str">
        <f>IFERROR(VLOOKUP($A15&amp;X$8,#REF!,4,FALSE),"")</f>
        <v/>
      </c>
      <c r="Y15" s="16" t="str">
        <f>IFERROR(VLOOKUP($A15&amp;Y$8,#REF!,4,FALSE),"")</f>
        <v/>
      </c>
      <c r="Z15" s="16" t="str">
        <f>IFERROR(VLOOKUP($A15&amp;Z$8,#REF!,4,FALSE),"")</f>
        <v/>
      </c>
      <c r="AA15" s="16" t="str">
        <f>IFERROR(VLOOKUP($A15&amp;AA$8,#REF!,4,FALSE),"")</f>
        <v/>
      </c>
      <c r="AB15" s="16" t="str">
        <f>IFERROR(VLOOKUP($A15&amp;AB$8,#REF!,4,FALSE),"")</f>
        <v/>
      </c>
      <c r="AC15" s="16" t="str">
        <f>IFERROR(VLOOKUP($A15&amp;AC$8,#REF!,4,FALSE),"")</f>
        <v/>
      </c>
      <c r="AD15" s="16" t="str">
        <f>IFERROR(VLOOKUP($A15&amp;AD$8,#REF!,4,FALSE),"")</f>
        <v/>
      </c>
      <c r="AE15" s="16" t="str">
        <f>IFERROR(VLOOKUP($A15&amp;AE$8,#REF!,4,FALSE),"")</f>
        <v/>
      </c>
      <c r="AF15" s="16" t="str">
        <f>IFERROR(VLOOKUP($A15&amp;AF$8,#REF!,4,FALSE),"")</f>
        <v/>
      </c>
      <c r="AG15" s="18">
        <f t="shared" si="0"/>
        <v>0</v>
      </c>
      <c r="AH15" s="20"/>
    </row>
    <row r="16" spans="1:34" ht="17.399999999999999" x14ac:dyDescent="0.25">
      <c r="A16" s="21" t="s">
        <v>108</v>
      </c>
      <c r="B16" s="22" t="s">
        <v>222</v>
      </c>
      <c r="C16" s="16" t="str">
        <f>IFERROR(VLOOKUP($A16&amp;C$8,#REF!,4,FALSE),"")</f>
        <v/>
      </c>
      <c r="D16" s="16" t="str">
        <f>IFERROR(VLOOKUP($A16&amp;D$8,#REF!,4,FALSE),"")</f>
        <v/>
      </c>
      <c r="E16" s="16" t="str">
        <f>IFERROR(VLOOKUP($A16&amp;E$8,#REF!,4,FALSE),"")</f>
        <v/>
      </c>
      <c r="F16" s="16" t="str">
        <f>IFERROR(VLOOKUP($A16&amp;F$8,#REF!,4,FALSE),"")</f>
        <v/>
      </c>
      <c r="G16" s="16" t="str">
        <f>IFERROR(VLOOKUP($A16&amp;G$8,#REF!,4,FALSE),"")</f>
        <v/>
      </c>
      <c r="H16" s="16" t="str">
        <f>IFERROR(VLOOKUP($A16&amp;H$8,#REF!,4,FALSE),"")</f>
        <v/>
      </c>
      <c r="I16" s="16" t="str">
        <f>IFERROR(VLOOKUP($A16&amp;I$8,#REF!,4,FALSE),"")</f>
        <v/>
      </c>
      <c r="J16" s="16" t="str">
        <f>IFERROR(VLOOKUP($A16&amp;J$8,#REF!,4,FALSE),"")</f>
        <v/>
      </c>
      <c r="K16" s="16" t="str">
        <f>IFERROR(VLOOKUP($A16&amp;K$8,#REF!,4,FALSE),"")</f>
        <v/>
      </c>
      <c r="L16" s="16" t="str">
        <f>IFERROR(VLOOKUP($A16&amp;L$8,#REF!,4,FALSE),"")</f>
        <v/>
      </c>
      <c r="M16" s="16" t="str">
        <f>IFERROR(VLOOKUP($A16&amp;M$8,#REF!,4,FALSE),"")</f>
        <v/>
      </c>
      <c r="N16" s="16" t="str">
        <f>IFERROR(VLOOKUP($A16&amp;N$8,#REF!,4,FALSE),"")</f>
        <v/>
      </c>
      <c r="O16" s="16" t="str">
        <f>IFERROR(VLOOKUP($A16&amp;O$8,#REF!,4,FALSE),"")</f>
        <v/>
      </c>
      <c r="P16" s="16" t="str">
        <f>IFERROR(VLOOKUP($A16&amp;P$8,#REF!,4,FALSE),"")</f>
        <v/>
      </c>
      <c r="Q16" s="16" t="str">
        <f>IFERROR(VLOOKUP($A16&amp;Q$8,#REF!,4,FALSE),"")</f>
        <v/>
      </c>
      <c r="R16" s="16" t="str">
        <f>IFERROR(VLOOKUP($A16&amp;R$8,#REF!,4,FALSE),"")</f>
        <v/>
      </c>
      <c r="S16" s="16" t="str">
        <f>IFERROR(VLOOKUP($A16&amp;S$8,#REF!,4,FALSE),"")</f>
        <v/>
      </c>
      <c r="T16" s="16" t="str">
        <f>IFERROR(VLOOKUP($A16&amp;T$8,#REF!,4,FALSE),"")</f>
        <v/>
      </c>
      <c r="U16" s="16" t="str">
        <f>IFERROR(VLOOKUP($A16&amp;U$8,#REF!,4,FALSE),"")</f>
        <v/>
      </c>
      <c r="V16" s="16" t="str">
        <f>IFERROR(VLOOKUP($A16&amp;V$8,#REF!,4,FALSE),"")</f>
        <v/>
      </c>
      <c r="W16" s="16" t="str">
        <f>IFERROR(VLOOKUP($A16&amp;W$8,#REF!,4,FALSE),"")</f>
        <v/>
      </c>
      <c r="X16" s="16" t="str">
        <f>IFERROR(VLOOKUP($A16&amp;X$8,#REF!,4,FALSE),"")</f>
        <v/>
      </c>
      <c r="Y16" s="16" t="str">
        <f>IFERROR(VLOOKUP($A16&amp;Y$8,#REF!,4,FALSE),"")</f>
        <v/>
      </c>
      <c r="Z16" s="16" t="str">
        <f>IFERROR(VLOOKUP($A16&amp;Z$8,#REF!,4,FALSE),"")</f>
        <v/>
      </c>
      <c r="AA16" s="16" t="str">
        <f>IFERROR(VLOOKUP($A16&amp;AA$8,#REF!,4,FALSE),"")</f>
        <v/>
      </c>
      <c r="AB16" s="16" t="str">
        <f>IFERROR(VLOOKUP($A16&amp;AB$8,#REF!,4,FALSE),"")</f>
        <v/>
      </c>
      <c r="AC16" s="16" t="str">
        <f>IFERROR(VLOOKUP($A16&amp;AC$8,#REF!,4,FALSE),"")</f>
        <v/>
      </c>
      <c r="AD16" s="16" t="str">
        <f>IFERROR(VLOOKUP($A16&amp;AD$8,#REF!,4,FALSE),"")</f>
        <v/>
      </c>
      <c r="AE16" s="16" t="str">
        <f>IFERROR(VLOOKUP($A16&amp;AE$8,#REF!,4,FALSE),"")</f>
        <v/>
      </c>
      <c r="AF16" s="16" t="str">
        <f>IFERROR(VLOOKUP($A16&amp;AF$8,#REF!,4,FALSE),"")</f>
        <v/>
      </c>
      <c r="AG16" s="18">
        <f t="shared" si="0"/>
        <v>0</v>
      </c>
      <c r="AH16" s="20"/>
    </row>
    <row r="17" spans="1:34" ht="17.399999999999999" x14ac:dyDescent="0.25">
      <c r="A17" s="62" t="s">
        <v>113</v>
      </c>
      <c r="B17" s="63" t="s">
        <v>222</v>
      </c>
      <c r="C17" s="16" t="str">
        <f>IFERROR(VLOOKUP($A17&amp;C$8,#REF!,4,FALSE),"")</f>
        <v/>
      </c>
      <c r="D17" s="16" t="str">
        <f>IFERROR(VLOOKUP($A17&amp;D$8,#REF!,4,FALSE),"")</f>
        <v/>
      </c>
      <c r="E17" s="16" t="str">
        <f>IFERROR(VLOOKUP($A17&amp;E$8,#REF!,4,FALSE),"")</f>
        <v/>
      </c>
      <c r="F17" s="16" t="str">
        <f>IFERROR(VLOOKUP($A17&amp;F$8,#REF!,4,FALSE),"")</f>
        <v/>
      </c>
      <c r="G17" s="16" t="str">
        <f>IFERROR(VLOOKUP($A17&amp;G$8,#REF!,4,FALSE),"")</f>
        <v/>
      </c>
      <c r="H17" s="16" t="str">
        <f>IFERROR(VLOOKUP($A17&amp;H$8,#REF!,4,FALSE),"")</f>
        <v/>
      </c>
      <c r="I17" s="16" t="str">
        <f>IFERROR(VLOOKUP($A17&amp;I$8,#REF!,4,FALSE),"")</f>
        <v/>
      </c>
      <c r="J17" s="16" t="str">
        <f>IFERROR(VLOOKUP($A17&amp;J$8,#REF!,4,FALSE),"")</f>
        <v/>
      </c>
      <c r="K17" s="16" t="str">
        <f>IFERROR(VLOOKUP($A17&amp;K$8,#REF!,4,FALSE),"")</f>
        <v/>
      </c>
      <c r="L17" s="16" t="str">
        <f>IFERROR(VLOOKUP($A17&amp;L$8,#REF!,4,FALSE),"")</f>
        <v/>
      </c>
      <c r="M17" s="16" t="str">
        <f>IFERROR(VLOOKUP($A17&amp;M$8,#REF!,4,FALSE),"")</f>
        <v/>
      </c>
      <c r="N17" s="16" t="str">
        <f>IFERROR(VLOOKUP($A17&amp;N$8,#REF!,4,FALSE),"")</f>
        <v/>
      </c>
      <c r="O17" s="16" t="str">
        <f>IFERROR(VLOOKUP($A17&amp;O$8,#REF!,4,FALSE),"")</f>
        <v/>
      </c>
      <c r="P17" s="16" t="str">
        <f>IFERROR(VLOOKUP($A17&amp;P$8,#REF!,4,FALSE),"")</f>
        <v/>
      </c>
      <c r="Q17" s="16" t="str">
        <f>IFERROR(VLOOKUP($A17&amp;Q$8,#REF!,4,FALSE),"")</f>
        <v/>
      </c>
      <c r="R17" s="16" t="str">
        <f>IFERROR(VLOOKUP($A17&amp;R$8,#REF!,4,FALSE),"")</f>
        <v/>
      </c>
      <c r="S17" s="16" t="str">
        <f>IFERROR(VLOOKUP($A17&amp;S$8,#REF!,4,FALSE),"")</f>
        <v/>
      </c>
      <c r="T17" s="16" t="str">
        <f>IFERROR(VLOOKUP($A17&amp;T$8,#REF!,4,FALSE),"")</f>
        <v/>
      </c>
      <c r="U17" s="16" t="str">
        <f>IFERROR(VLOOKUP($A17&amp;U$8,#REF!,4,FALSE),"")</f>
        <v/>
      </c>
      <c r="V17" s="16" t="str">
        <f>IFERROR(VLOOKUP($A17&amp;V$8,#REF!,4,FALSE),"")</f>
        <v/>
      </c>
      <c r="W17" s="16" t="str">
        <f>IFERROR(VLOOKUP($A17&amp;W$8,#REF!,4,FALSE),"")</f>
        <v/>
      </c>
      <c r="X17" s="16" t="str">
        <f>IFERROR(VLOOKUP($A17&amp;X$8,#REF!,4,FALSE),"")</f>
        <v/>
      </c>
      <c r="Y17" s="16" t="str">
        <f>IFERROR(VLOOKUP($A17&amp;Y$8,#REF!,4,FALSE),"")</f>
        <v/>
      </c>
      <c r="Z17" s="16" t="str">
        <f>IFERROR(VLOOKUP($A17&amp;Z$8,#REF!,4,FALSE),"")</f>
        <v/>
      </c>
      <c r="AA17" s="16" t="str">
        <f>IFERROR(VLOOKUP($A17&amp;AA$8,#REF!,4,FALSE),"")</f>
        <v/>
      </c>
      <c r="AB17" s="16" t="str">
        <f>IFERROR(VLOOKUP($A17&amp;AB$8,#REF!,4,FALSE),"")</f>
        <v/>
      </c>
      <c r="AC17" s="16" t="str">
        <f>IFERROR(VLOOKUP($A17&amp;AC$8,#REF!,4,FALSE),"")</f>
        <v/>
      </c>
      <c r="AD17" s="16" t="str">
        <f>IFERROR(VLOOKUP($A17&amp;AD$8,#REF!,4,FALSE),"")</f>
        <v/>
      </c>
      <c r="AE17" s="16" t="str">
        <f>IFERROR(VLOOKUP($A17&amp;AE$8,#REF!,4,FALSE),"")</f>
        <v/>
      </c>
      <c r="AF17" s="16" t="str">
        <f>IFERROR(VLOOKUP($A17&amp;AF$8,#REF!,4,FALSE),"")</f>
        <v/>
      </c>
      <c r="AG17" s="53">
        <f t="shared" si="0"/>
        <v>0</v>
      </c>
      <c r="AH17" s="20"/>
    </row>
    <row r="18" spans="1:34" ht="17.399999999999999" x14ac:dyDescent="0.25">
      <c r="A18" s="62" t="s">
        <v>114</v>
      </c>
      <c r="B18" s="63" t="s">
        <v>222</v>
      </c>
      <c r="C18" s="16" t="str">
        <f>IFERROR(VLOOKUP($A18&amp;C$8,#REF!,4,FALSE),"")</f>
        <v/>
      </c>
      <c r="D18" s="16" t="str">
        <f>IFERROR(VLOOKUP($A18&amp;D$8,#REF!,4,FALSE),"")</f>
        <v/>
      </c>
      <c r="E18" s="16" t="str">
        <f>IFERROR(VLOOKUP($A18&amp;E$8,#REF!,4,FALSE),"")</f>
        <v/>
      </c>
      <c r="F18" s="16" t="str">
        <f>IFERROR(VLOOKUP($A18&amp;F$8,#REF!,4,FALSE),"")</f>
        <v/>
      </c>
      <c r="G18" s="16" t="str">
        <f>IFERROR(VLOOKUP($A18&amp;G$8,#REF!,4,FALSE),"")</f>
        <v/>
      </c>
      <c r="H18" s="16" t="str">
        <f>IFERROR(VLOOKUP($A18&amp;H$8,#REF!,4,FALSE),"")</f>
        <v/>
      </c>
      <c r="I18" s="16" t="str">
        <f>IFERROR(VLOOKUP($A18&amp;I$8,#REF!,4,FALSE),"")</f>
        <v/>
      </c>
      <c r="J18" s="16" t="str">
        <f>IFERROR(VLOOKUP($A18&amp;J$8,#REF!,4,FALSE),"")</f>
        <v/>
      </c>
      <c r="K18" s="16" t="str">
        <f>IFERROR(VLOOKUP($A18&amp;K$8,#REF!,4,FALSE),"")</f>
        <v/>
      </c>
      <c r="L18" s="16" t="str">
        <f>IFERROR(VLOOKUP($A18&amp;L$8,#REF!,4,FALSE),"")</f>
        <v/>
      </c>
      <c r="M18" s="16" t="str">
        <f>IFERROR(VLOOKUP($A18&amp;M$8,#REF!,4,FALSE),"")</f>
        <v/>
      </c>
      <c r="N18" s="16" t="str">
        <f>IFERROR(VLOOKUP($A18&amp;N$8,#REF!,4,FALSE),"")</f>
        <v/>
      </c>
      <c r="O18" s="16" t="str">
        <f>IFERROR(VLOOKUP($A18&amp;O$8,#REF!,4,FALSE),"")</f>
        <v/>
      </c>
      <c r="P18" s="16" t="str">
        <f>IFERROR(VLOOKUP($A18&amp;P$8,#REF!,4,FALSE),"")</f>
        <v/>
      </c>
      <c r="Q18" s="16" t="str">
        <f>IFERROR(VLOOKUP($A18&amp;Q$8,#REF!,4,FALSE),"")</f>
        <v/>
      </c>
      <c r="R18" s="16" t="str">
        <f>IFERROR(VLOOKUP($A18&amp;R$8,#REF!,4,FALSE),"")</f>
        <v/>
      </c>
      <c r="S18" s="16" t="str">
        <f>IFERROR(VLOOKUP($A18&amp;S$8,#REF!,4,FALSE),"")</f>
        <v/>
      </c>
      <c r="T18" s="16" t="str">
        <f>IFERROR(VLOOKUP($A18&amp;T$8,#REF!,4,FALSE),"")</f>
        <v/>
      </c>
      <c r="U18" s="16" t="str">
        <f>IFERROR(VLOOKUP($A18&amp;U$8,#REF!,4,FALSE),"")</f>
        <v/>
      </c>
      <c r="V18" s="16" t="str">
        <f>IFERROR(VLOOKUP($A18&amp;V$8,#REF!,4,FALSE),"")</f>
        <v/>
      </c>
      <c r="W18" s="16" t="str">
        <f>IFERROR(VLOOKUP($A18&amp;W$8,#REF!,4,FALSE),"")</f>
        <v/>
      </c>
      <c r="X18" s="16" t="str">
        <f>IFERROR(VLOOKUP($A18&amp;X$8,#REF!,4,FALSE),"")</f>
        <v/>
      </c>
      <c r="Y18" s="16" t="str">
        <f>IFERROR(VLOOKUP($A18&amp;Y$8,#REF!,4,FALSE),"")</f>
        <v/>
      </c>
      <c r="Z18" s="16" t="str">
        <f>IFERROR(VLOOKUP($A18&amp;Z$8,#REF!,4,FALSE),"")</f>
        <v/>
      </c>
      <c r="AA18" s="16" t="str">
        <f>IFERROR(VLOOKUP($A18&amp;AA$8,#REF!,4,FALSE),"")</f>
        <v/>
      </c>
      <c r="AB18" s="16" t="str">
        <f>IFERROR(VLOOKUP($A18&amp;AB$8,#REF!,4,FALSE),"")</f>
        <v/>
      </c>
      <c r="AC18" s="16" t="str">
        <f>IFERROR(VLOOKUP($A18&amp;AC$8,#REF!,4,FALSE),"")</f>
        <v/>
      </c>
      <c r="AD18" s="16" t="str">
        <f>IFERROR(VLOOKUP($A18&amp;AD$8,#REF!,4,FALSE),"")</f>
        <v/>
      </c>
      <c r="AE18" s="16" t="str">
        <f>IFERROR(VLOOKUP($A18&amp;AE$8,#REF!,4,FALSE),"")</f>
        <v/>
      </c>
      <c r="AF18" s="16" t="str">
        <f>IFERROR(VLOOKUP($A18&amp;AF$8,#REF!,4,FALSE),"")</f>
        <v/>
      </c>
      <c r="AG18" s="53">
        <f t="shared" si="0"/>
        <v>0</v>
      </c>
      <c r="AH18" s="20"/>
    </row>
    <row r="19" spans="1:34" ht="17.399999999999999" x14ac:dyDescent="0.25">
      <c r="A19" s="62" t="s">
        <v>115</v>
      </c>
      <c r="B19" s="63" t="s">
        <v>222</v>
      </c>
      <c r="C19" s="16" t="str">
        <f>IFERROR(VLOOKUP($A19&amp;C$8,#REF!,4,FALSE),"")</f>
        <v/>
      </c>
      <c r="D19" s="16" t="str">
        <f>IFERROR(VLOOKUP($A19&amp;D$8,#REF!,4,FALSE),"")</f>
        <v/>
      </c>
      <c r="E19" s="16" t="str">
        <f>IFERROR(VLOOKUP($A19&amp;E$8,#REF!,4,FALSE),"")</f>
        <v/>
      </c>
      <c r="F19" s="16" t="str">
        <f>IFERROR(VLOOKUP($A19&amp;F$8,#REF!,4,FALSE),"")</f>
        <v/>
      </c>
      <c r="G19" s="16" t="str">
        <f>IFERROR(VLOOKUP($A19&amp;G$8,#REF!,4,FALSE),"")</f>
        <v/>
      </c>
      <c r="H19" s="16" t="str">
        <f>IFERROR(VLOOKUP($A19&amp;H$8,#REF!,4,FALSE),"")</f>
        <v/>
      </c>
      <c r="I19" s="16" t="str">
        <f>IFERROR(VLOOKUP($A19&amp;I$8,#REF!,4,FALSE),"")</f>
        <v/>
      </c>
      <c r="J19" s="16" t="str">
        <f>IFERROR(VLOOKUP($A19&amp;J$8,#REF!,4,FALSE),"")</f>
        <v/>
      </c>
      <c r="K19" s="16" t="str">
        <f>IFERROR(VLOOKUP($A19&amp;K$8,#REF!,4,FALSE),"")</f>
        <v/>
      </c>
      <c r="L19" s="16" t="str">
        <f>IFERROR(VLOOKUP($A19&amp;L$8,#REF!,4,FALSE),"")</f>
        <v/>
      </c>
      <c r="M19" s="16" t="str">
        <f>IFERROR(VLOOKUP($A19&amp;M$8,#REF!,4,FALSE),"")</f>
        <v/>
      </c>
      <c r="N19" s="16" t="str">
        <f>IFERROR(VLOOKUP($A19&amp;N$8,#REF!,4,FALSE),"")</f>
        <v/>
      </c>
      <c r="O19" s="16" t="str">
        <f>IFERROR(VLOOKUP($A19&amp;O$8,#REF!,4,FALSE),"")</f>
        <v/>
      </c>
      <c r="P19" s="16" t="str">
        <f>IFERROR(VLOOKUP($A19&amp;P$8,#REF!,4,FALSE),"")</f>
        <v/>
      </c>
      <c r="Q19" s="16" t="str">
        <f>IFERROR(VLOOKUP($A19&amp;Q$8,#REF!,4,FALSE),"")</f>
        <v/>
      </c>
      <c r="R19" s="16" t="str">
        <f>IFERROR(VLOOKUP($A19&amp;R$8,#REF!,4,FALSE),"")</f>
        <v/>
      </c>
      <c r="S19" s="16" t="str">
        <f>IFERROR(VLOOKUP($A19&amp;S$8,#REF!,4,FALSE),"")</f>
        <v/>
      </c>
      <c r="T19" s="16" t="str">
        <f>IFERROR(VLOOKUP($A19&amp;T$8,#REF!,4,FALSE),"")</f>
        <v/>
      </c>
      <c r="U19" s="16" t="str">
        <f>IFERROR(VLOOKUP($A19&amp;U$8,#REF!,4,FALSE),"")</f>
        <v/>
      </c>
      <c r="V19" s="16" t="str">
        <f>IFERROR(VLOOKUP($A19&amp;V$8,#REF!,4,FALSE),"")</f>
        <v/>
      </c>
      <c r="W19" s="16" t="str">
        <f>IFERROR(VLOOKUP($A19&amp;W$8,#REF!,4,FALSE),"")</f>
        <v/>
      </c>
      <c r="X19" s="16" t="str">
        <f>IFERROR(VLOOKUP($A19&amp;X$8,#REF!,4,FALSE),"")</f>
        <v/>
      </c>
      <c r="Y19" s="16" t="str">
        <f>IFERROR(VLOOKUP($A19&amp;Y$8,#REF!,4,FALSE),"")</f>
        <v/>
      </c>
      <c r="Z19" s="16" t="str">
        <f>IFERROR(VLOOKUP($A19&amp;Z$8,#REF!,4,FALSE),"")</f>
        <v/>
      </c>
      <c r="AA19" s="16" t="str">
        <f>IFERROR(VLOOKUP($A19&amp;AA$8,#REF!,4,FALSE),"")</f>
        <v/>
      </c>
      <c r="AB19" s="16" t="str">
        <f>IFERROR(VLOOKUP($A19&amp;AB$8,#REF!,4,FALSE),"")</f>
        <v/>
      </c>
      <c r="AC19" s="16" t="str">
        <f>IFERROR(VLOOKUP($A19&amp;AC$8,#REF!,4,FALSE),"")</f>
        <v/>
      </c>
      <c r="AD19" s="16" t="str">
        <f>IFERROR(VLOOKUP($A19&amp;AD$8,#REF!,4,FALSE),"")</f>
        <v/>
      </c>
      <c r="AE19" s="16" t="str">
        <f>IFERROR(VLOOKUP($A19&amp;AE$8,#REF!,4,FALSE),"")</f>
        <v/>
      </c>
      <c r="AF19" s="16" t="str">
        <f>IFERROR(VLOOKUP($A19&amp;AF$8,#REF!,4,FALSE),"")</f>
        <v/>
      </c>
      <c r="AG19" s="53">
        <f t="shared" si="0"/>
        <v>0</v>
      </c>
      <c r="AH19" s="20"/>
    </row>
    <row r="20" spans="1:34" ht="18" thickBot="1" x14ac:dyDescent="0.3">
      <c r="A20" s="24" t="s">
        <v>218</v>
      </c>
      <c r="B20" s="25" t="s">
        <v>222</v>
      </c>
      <c r="C20" s="16" t="str">
        <f>IFERROR(VLOOKUP($A20&amp;C$8,#REF!,4,FALSE),"")</f>
        <v/>
      </c>
      <c r="D20" s="16" t="str">
        <f>IFERROR(VLOOKUP($A20&amp;D$8,#REF!,4,FALSE),"")</f>
        <v/>
      </c>
      <c r="E20" s="16" t="str">
        <f>IFERROR(VLOOKUP($A20&amp;E$8,#REF!,4,FALSE),"")</f>
        <v/>
      </c>
      <c r="F20" s="16" t="str">
        <f>IFERROR(VLOOKUP($A20&amp;F$8,#REF!,4,FALSE),"")</f>
        <v/>
      </c>
      <c r="G20" s="16" t="str">
        <f>IFERROR(VLOOKUP($A20&amp;G$8,#REF!,4,FALSE),"")</f>
        <v/>
      </c>
      <c r="H20" s="16" t="str">
        <f>IFERROR(VLOOKUP($A20&amp;H$8,#REF!,4,FALSE),"")</f>
        <v/>
      </c>
      <c r="I20" s="16" t="str">
        <f>IFERROR(VLOOKUP($A20&amp;I$8,#REF!,4,FALSE),"")</f>
        <v/>
      </c>
      <c r="J20" s="16" t="str">
        <f>IFERROR(VLOOKUP($A20&amp;J$8,#REF!,4,FALSE),"")</f>
        <v/>
      </c>
      <c r="K20" s="16" t="str">
        <f>IFERROR(VLOOKUP($A20&amp;K$8,#REF!,4,FALSE),"")</f>
        <v/>
      </c>
      <c r="L20" s="16" t="str">
        <f>IFERROR(VLOOKUP($A20&amp;L$8,#REF!,4,FALSE),"")</f>
        <v/>
      </c>
      <c r="M20" s="16" t="str">
        <f>IFERROR(VLOOKUP($A20&amp;M$8,#REF!,4,FALSE),"")</f>
        <v/>
      </c>
      <c r="N20" s="16" t="str">
        <f>IFERROR(VLOOKUP($A20&amp;N$8,#REF!,4,FALSE),"")</f>
        <v/>
      </c>
      <c r="O20" s="16" t="str">
        <f>IFERROR(VLOOKUP($A20&amp;O$8,#REF!,4,FALSE),"")</f>
        <v/>
      </c>
      <c r="P20" s="16" t="str">
        <f>IFERROR(VLOOKUP($A20&amp;P$8,#REF!,4,FALSE),"")</f>
        <v/>
      </c>
      <c r="Q20" s="16" t="str">
        <f>IFERROR(VLOOKUP($A20&amp;Q$8,#REF!,4,FALSE),"")</f>
        <v/>
      </c>
      <c r="R20" s="16" t="str">
        <f>IFERROR(VLOOKUP($A20&amp;R$8,#REF!,4,FALSE),"")</f>
        <v/>
      </c>
      <c r="S20" s="16" t="str">
        <f>IFERROR(VLOOKUP($A20&amp;S$8,#REF!,4,FALSE),"")</f>
        <v/>
      </c>
      <c r="T20" s="16" t="str">
        <f>IFERROR(VLOOKUP($A20&amp;T$8,#REF!,4,FALSE),"")</f>
        <v/>
      </c>
      <c r="U20" s="16" t="str">
        <f>IFERROR(VLOOKUP($A20&amp;U$8,#REF!,4,FALSE),"")</f>
        <v/>
      </c>
      <c r="V20" s="16" t="str">
        <f>IFERROR(VLOOKUP($A20&amp;V$8,#REF!,4,FALSE),"")</f>
        <v/>
      </c>
      <c r="W20" s="16" t="str">
        <f>IFERROR(VLOOKUP($A20&amp;W$8,#REF!,4,FALSE),"")</f>
        <v/>
      </c>
      <c r="X20" s="16" t="str">
        <f>IFERROR(VLOOKUP($A20&amp;X$8,#REF!,4,FALSE),"")</f>
        <v/>
      </c>
      <c r="Y20" s="16" t="str">
        <f>IFERROR(VLOOKUP($A20&amp;Y$8,#REF!,4,FALSE),"")</f>
        <v/>
      </c>
      <c r="Z20" s="16" t="str">
        <f>IFERROR(VLOOKUP($A20&amp;Z$8,#REF!,4,FALSE),"")</f>
        <v/>
      </c>
      <c r="AA20" s="16" t="str">
        <f>IFERROR(VLOOKUP($A20&amp;AA$8,#REF!,4,FALSE),"")</f>
        <v/>
      </c>
      <c r="AB20" s="16" t="str">
        <f>IFERROR(VLOOKUP($A20&amp;AB$8,#REF!,4,FALSE),"")</f>
        <v/>
      </c>
      <c r="AC20" s="16" t="str">
        <f>IFERROR(VLOOKUP($A20&amp;AC$8,#REF!,4,FALSE),"")</f>
        <v/>
      </c>
      <c r="AD20" s="16" t="str">
        <f>IFERROR(VLOOKUP($A20&amp;AD$8,#REF!,4,FALSE),"")</f>
        <v/>
      </c>
      <c r="AE20" s="16" t="str">
        <f>IFERROR(VLOOKUP($A20&amp;AE$8,#REF!,4,FALSE),"")</f>
        <v/>
      </c>
      <c r="AF20" s="16" t="str">
        <f>IFERROR(VLOOKUP($A20&amp;AF$8,#REF!,4,FALSE),"")</f>
        <v/>
      </c>
      <c r="AG20" s="28">
        <f t="shared" si="0"/>
        <v>0</v>
      </c>
      <c r="AH20" s="29"/>
    </row>
    <row r="21" spans="1:34" ht="17.399999999999999" x14ac:dyDescent="0.25">
      <c r="A21" s="30" t="s">
        <v>73</v>
      </c>
      <c r="B21" s="31" t="s">
        <v>223</v>
      </c>
      <c r="C21" s="10" t="str">
        <f>IFERROR(VLOOKUP($A21&amp;C$8,#REF!,4,FALSE),"")</f>
        <v/>
      </c>
      <c r="D21" s="10" t="str">
        <f>IFERROR(VLOOKUP($A21&amp;D$8,#REF!,4,FALSE),"")</f>
        <v/>
      </c>
      <c r="E21" s="10" t="str">
        <f>IFERROR(VLOOKUP($A21&amp;E$8,#REF!,4,FALSE),"")</f>
        <v/>
      </c>
      <c r="F21" s="10" t="str">
        <f>IFERROR(VLOOKUP($A21&amp;F$8,#REF!,4,FALSE),"")</f>
        <v/>
      </c>
      <c r="G21" s="10" t="str">
        <f>IFERROR(VLOOKUP($A21&amp;G$8,#REF!,4,FALSE),"")</f>
        <v/>
      </c>
      <c r="H21" s="10" t="str">
        <f>IFERROR(VLOOKUP($A21&amp;H$8,#REF!,4,FALSE),"")</f>
        <v/>
      </c>
      <c r="I21" s="10" t="str">
        <f>IFERROR(VLOOKUP($A21&amp;I$8,#REF!,4,FALSE),"")</f>
        <v/>
      </c>
      <c r="J21" s="10" t="str">
        <f>IFERROR(VLOOKUP($A21&amp;J$8,#REF!,4,FALSE),"")</f>
        <v/>
      </c>
      <c r="K21" s="10" t="str">
        <f>IFERROR(VLOOKUP($A21&amp;K$8,#REF!,4,FALSE),"")</f>
        <v/>
      </c>
      <c r="L21" s="10" t="str">
        <f>IFERROR(VLOOKUP($A21&amp;L$8,#REF!,4,FALSE),"")</f>
        <v/>
      </c>
      <c r="M21" s="10" t="str">
        <f>IFERROR(VLOOKUP($A21&amp;M$8,#REF!,4,FALSE),"")</f>
        <v/>
      </c>
      <c r="N21" s="10" t="str">
        <f>IFERROR(VLOOKUP($A21&amp;N$8,#REF!,4,FALSE),"")</f>
        <v/>
      </c>
      <c r="O21" s="10" t="str">
        <f>IFERROR(VLOOKUP($A21&amp;O$8,#REF!,4,FALSE),"")</f>
        <v/>
      </c>
      <c r="P21" s="10" t="str">
        <f>IFERROR(VLOOKUP($A21&amp;P$8,#REF!,4,FALSE),"")</f>
        <v/>
      </c>
      <c r="Q21" s="10" t="str">
        <f>IFERROR(VLOOKUP($A21&amp;Q$8,#REF!,4,FALSE),"")</f>
        <v/>
      </c>
      <c r="R21" s="10" t="str">
        <f>IFERROR(VLOOKUP($A21&amp;R$8,#REF!,4,FALSE),"")</f>
        <v/>
      </c>
      <c r="S21" s="10" t="str">
        <f>IFERROR(VLOOKUP($A21&amp;S$8,#REF!,4,FALSE),"")</f>
        <v/>
      </c>
      <c r="T21" s="10" t="str">
        <f>IFERROR(VLOOKUP($A21&amp;T$8,#REF!,4,FALSE),"")</f>
        <v/>
      </c>
      <c r="U21" s="10" t="str">
        <f>IFERROR(VLOOKUP($A21&amp;U$8,#REF!,4,FALSE),"")</f>
        <v/>
      </c>
      <c r="V21" s="10" t="str">
        <f>IFERROR(VLOOKUP($A21&amp;V$8,#REF!,4,FALSE),"")</f>
        <v/>
      </c>
      <c r="W21" s="10" t="str">
        <f>IFERROR(VLOOKUP($A21&amp;W$8,#REF!,4,FALSE),"")</f>
        <v/>
      </c>
      <c r="X21" s="10" t="str">
        <f>IFERROR(VLOOKUP($A21&amp;X$8,#REF!,4,FALSE),"")</f>
        <v/>
      </c>
      <c r="Y21" s="10" t="str">
        <f>IFERROR(VLOOKUP($A21&amp;Y$8,#REF!,4,FALSE),"")</f>
        <v/>
      </c>
      <c r="Z21" s="10" t="str">
        <f>IFERROR(VLOOKUP($A21&amp;Z$8,#REF!,4,FALSE),"")</f>
        <v/>
      </c>
      <c r="AA21" s="10" t="str">
        <f>IFERROR(VLOOKUP($A21&amp;AA$8,#REF!,4,FALSE),"")</f>
        <v/>
      </c>
      <c r="AB21" s="10" t="str">
        <f>IFERROR(VLOOKUP($A21&amp;AB$8,#REF!,4,FALSE),"")</f>
        <v/>
      </c>
      <c r="AC21" s="10" t="str">
        <f>IFERROR(VLOOKUP($A21&amp;AC$8,#REF!,4,FALSE),"")</f>
        <v/>
      </c>
      <c r="AD21" s="10" t="str">
        <f>IFERROR(VLOOKUP($A21&amp;AD$8,#REF!,4,FALSE),"")</f>
        <v/>
      </c>
      <c r="AE21" s="10" t="str">
        <f>IFERROR(VLOOKUP($A21&amp;AE$8,#REF!,4,FALSE),"")</f>
        <v/>
      </c>
      <c r="AF21" s="10" t="str">
        <f>IFERROR(VLOOKUP($A21&amp;AF$8,#REF!,4,FALSE),"")</f>
        <v/>
      </c>
      <c r="AG21" s="11">
        <f t="shared" si="0"/>
        <v>0</v>
      </c>
      <c r="AH21" s="12"/>
    </row>
    <row r="22" spans="1:34" s="33" customFormat="1" ht="17.399999999999999" x14ac:dyDescent="0.25">
      <c r="A22" s="21" t="s">
        <v>74</v>
      </c>
      <c r="B22" s="22" t="s">
        <v>231</v>
      </c>
      <c r="C22" s="16" t="str">
        <f>IFERROR(VLOOKUP($A22&amp;C$8,#REF!,4,FALSE),"")</f>
        <v/>
      </c>
      <c r="D22" s="16" t="str">
        <f>IFERROR(VLOOKUP($A22&amp;D$8,#REF!,4,FALSE),"")</f>
        <v/>
      </c>
      <c r="E22" s="16" t="str">
        <f>IFERROR(VLOOKUP($A22&amp;E$8,#REF!,4,FALSE),"")</f>
        <v/>
      </c>
      <c r="F22" s="16" t="str">
        <f>IFERROR(VLOOKUP($A22&amp;F$8,#REF!,4,FALSE),"")</f>
        <v/>
      </c>
      <c r="G22" s="16" t="str">
        <f>IFERROR(VLOOKUP($A22&amp;G$8,#REF!,4,FALSE),"")</f>
        <v/>
      </c>
      <c r="H22" s="16" t="str">
        <f>IFERROR(VLOOKUP($A22&amp;H$8,#REF!,4,FALSE),"")</f>
        <v/>
      </c>
      <c r="I22" s="16" t="str">
        <f>IFERROR(VLOOKUP($A22&amp;I$8,#REF!,4,FALSE),"")</f>
        <v/>
      </c>
      <c r="J22" s="16" t="str">
        <f>IFERROR(VLOOKUP($A22&amp;J$8,#REF!,4,FALSE),"")</f>
        <v/>
      </c>
      <c r="K22" s="16" t="str">
        <f>IFERROR(VLOOKUP($A22&amp;K$8,#REF!,4,FALSE),"")</f>
        <v/>
      </c>
      <c r="L22" s="16" t="str">
        <f>IFERROR(VLOOKUP($A22&amp;L$8,#REF!,4,FALSE),"")</f>
        <v/>
      </c>
      <c r="M22" s="16" t="str">
        <f>IFERROR(VLOOKUP($A22&amp;M$8,#REF!,4,FALSE),"")</f>
        <v/>
      </c>
      <c r="N22" s="16" t="str">
        <f>IFERROR(VLOOKUP($A22&amp;N$8,#REF!,4,FALSE),"")</f>
        <v/>
      </c>
      <c r="O22" s="16" t="str">
        <f>IFERROR(VLOOKUP($A22&amp;O$8,#REF!,4,FALSE),"")</f>
        <v/>
      </c>
      <c r="P22" s="16" t="str">
        <f>IFERROR(VLOOKUP($A22&amp;P$8,#REF!,4,FALSE),"")</f>
        <v/>
      </c>
      <c r="Q22" s="16" t="str">
        <f>IFERROR(VLOOKUP($A22&amp;Q$8,#REF!,4,FALSE),"")</f>
        <v/>
      </c>
      <c r="R22" s="16" t="str">
        <f>IFERROR(VLOOKUP($A22&amp;R$8,#REF!,4,FALSE),"")</f>
        <v/>
      </c>
      <c r="S22" s="16" t="str">
        <f>IFERROR(VLOOKUP($A22&amp;S$8,#REF!,4,FALSE),"")</f>
        <v/>
      </c>
      <c r="T22" s="16" t="str">
        <f>IFERROR(VLOOKUP($A22&amp;T$8,#REF!,4,FALSE),"")</f>
        <v/>
      </c>
      <c r="U22" s="16" t="str">
        <f>IFERROR(VLOOKUP($A22&amp;U$8,#REF!,4,FALSE),"")</f>
        <v/>
      </c>
      <c r="V22" s="16" t="str">
        <f>IFERROR(VLOOKUP($A22&amp;V$8,#REF!,4,FALSE),"")</f>
        <v/>
      </c>
      <c r="W22" s="16" t="str">
        <f>IFERROR(VLOOKUP($A22&amp;W$8,#REF!,4,FALSE),"")</f>
        <v/>
      </c>
      <c r="X22" s="16" t="str">
        <f>IFERROR(VLOOKUP($A22&amp;X$8,#REF!,4,FALSE),"")</f>
        <v/>
      </c>
      <c r="Y22" s="16" t="str">
        <f>IFERROR(VLOOKUP($A22&amp;Y$8,#REF!,4,FALSE),"")</f>
        <v/>
      </c>
      <c r="Z22" s="16" t="str">
        <f>IFERROR(VLOOKUP($A22&amp;Z$8,#REF!,4,FALSE),"")</f>
        <v/>
      </c>
      <c r="AA22" s="16" t="str">
        <f>IFERROR(VLOOKUP($A22&amp;AA$8,#REF!,4,FALSE),"")</f>
        <v/>
      </c>
      <c r="AB22" s="16" t="str">
        <f>IFERROR(VLOOKUP($A22&amp;AB$8,#REF!,4,FALSE),"")</f>
        <v/>
      </c>
      <c r="AC22" s="16" t="str">
        <f>IFERROR(VLOOKUP($A22&amp;AC$8,#REF!,4,FALSE),"")</f>
        <v/>
      </c>
      <c r="AD22" s="16" t="str">
        <f>IFERROR(VLOOKUP($A22&amp;AD$8,#REF!,4,FALSE),"")</f>
        <v/>
      </c>
      <c r="AE22" s="16" t="str">
        <f>IFERROR(VLOOKUP($A22&amp;AE$8,#REF!,4,FALSE),"")</f>
        <v/>
      </c>
      <c r="AF22" s="16" t="str">
        <f>IFERROR(VLOOKUP($A22&amp;AF$8,#REF!,4,FALSE),"")</f>
        <v/>
      </c>
      <c r="AG22" s="18">
        <f t="shared" si="0"/>
        <v>0</v>
      </c>
      <c r="AH22" s="20"/>
    </row>
    <row r="23" spans="1:34" s="33" customFormat="1" ht="17.399999999999999" x14ac:dyDescent="0.25">
      <c r="A23" s="21" t="s">
        <v>216</v>
      </c>
      <c r="B23" s="22" t="s">
        <v>223</v>
      </c>
      <c r="C23" s="16" t="str">
        <f>IFERROR(VLOOKUP($A23&amp;C$8,#REF!,4,FALSE),"")</f>
        <v/>
      </c>
      <c r="D23" s="16" t="str">
        <f>IFERROR(VLOOKUP($A23&amp;D$8,#REF!,4,FALSE),"")</f>
        <v/>
      </c>
      <c r="E23" s="16" t="str">
        <f>IFERROR(VLOOKUP($A23&amp;E$8,#REF!,4,FALSE),"")</f>
        <v/>
      </c>
      <c r="F23" s="16" t="str">
        <f>IFERROR(VLOOKUP($A23&amp;F$8,#REF!,4,FALSE),"")</f>
        <v/>
      </c>
      <c r="G23" s="16" t="str">
        <f>IFERROR(VLOOKUP($A23&amp;G$8,#REF!,4,FALSE),"")</f>
        <v/>
      </c>
      <c r="H23" s="16" t="str">
        <f>IFERROR(VLOOKUP($A23&amp;H$8,#REF!,4,FALSE),"")</f>
        <v/>
      </c>
      <c r="I23" s="16" t="str">
        <f>IFERROR(VLOOKUP($A23&amp;I$8,#REF!,4,FALSE),"")</f>
        <v/>
      </c>
      <c r="J23" s="16" t="str">
        <f>IFERROR(VLOOKUP($A23&amp;J$8,#REF!,4,FALSE),"")</f>
        <v/>
      </c>
      <c r="K23" s="16" t="str">
        <f>IFERROR(VLOOKUP($A23&amp;K$8,#REF!,4,FALSE),"")</f>
        <v/>
      </c>
      <c r="L23" s="16" t="str">
        <f>IFERROR(VLOOKUP($A23&amp;L$8,#REF!,4,FALSE),"")</f>
        <v/>
      </c>
      <c r="M23" s="16" t="str">
        <f>IFERROR(VLOOKUP($A23&amp;M$8,#REF!,4,FALSE),"")</f>
        <v/>
      </c>
      <c r="N23" s="16" t="str">
        <f>IFERROR(VLOOKUP($A23&amp;N$8,#REF!,4,FALSE),"")</f>
        <v/>
      </c>
      <c r="O23" s="16" t="str">
        <f>IFERROR(VLOOKUP($A23&amp;O$8,#REF!,4,FALSE),"")</f>
        <v/>
      </c>
      <c r="P23" s="16" t="str">
        <f>IFERROR(VLOOKUP($A23&amp;P$8,#REF!,4,FALSE),"")</f>
        <v/>
      </c>
      <c r="Q23" s="16" t="str">
        <f>IFERROR(VLOOKUP($A23&amp;Q$8,#REF!,4,FALSE),"")</f>
        <v/>
      </c>
      <c r="R23" s="16" t="str">
        <f>IFERROR(VLOOKUP($A23&amp;R$8,#REF!,4,FALSE),"")</f>
        <v/>
      </c>
      <c r="S23" s="16" t="str">
        <f>IFERROR(VLOOKUP($A23&amp;S$8,#REF!,4,FALSE),"")</f>
        <v/>
      </c>
      <c r="T23" s="16" t="str">
        <f>IFERROR(VLOOKUP($A23&amp;T$8,#REF!,4,FALSE),"")</f>
        <v/>
      </c>
      <c r="U23" s="16" t="str">
        <f>IFERROR(VLOOKUP($A23&amp;U$8,#REF!,4,FALSE),"")</f>
        <v/>
      </c>
      <c r="V23" s="16" t="str">
        <f>IFERROR(VLOOKUP($A23&amp;V$8,#REF!,4,FALSE),"")</f>
        <v/>
      </c>
      <c r="W23" s="16" t="str">
        <f>IFERROR(VLOOKUP($A23&amp;W$8,#REF!,4,FALSE),"")</f>
        <v/>
      </c>
      <c r="X23" s="16" t="str">
        <f>IFERROR(VLOOKUP($A23&amp;X$8,#REF!,4,FALSE),"")</f>
        <v/>
      </c>
      <c r="Y23" s="16" t="str">
        <f>IFERROR(VLOOKUP($A23&amp;Y$8,#REF!,4,FALSE),"")</f>
        <v/>
      </c>
      <c r="Z23" s="16" t="str">
        <f>IFERROR(VLOOKUP($A23&amp;Z$8,#REF!,4,FALSE),"")</f>
        <v/>
      </c>
      <c r="AA23" s="16" t="str">
        <f>IFERROR(VLOOKUP($A23&amp;AA$8,#REF!,4,FALSE),"")</f>
        <v/>
      </c>
      <c r="AB23" s="16" t="str">
        <f>IFERROR(VLOOKUP($A23&amp;AB$8,#REF!,4,FALSE),"")</f>
        <v/>
      </c>
      <c r="AC23" s="16" t="str">
        <f>IFERROR(VLOOKUP($A23&amp;AC$8,#REF!,4,FALSE),"")</f>
        <v/>
      </c>
      <c r="AD23" s="16" t="str">
        <f>IFERROR(VLOOKUP($A23&amp;AD$8,#REF!,4,FALSE),"")</f>
        <v/>
      </c>
      <c r="AE23" s="16" t="str">
        <f>IFERROR(VLOOKUP($A23&amp;AE$8,#REF!,4,FALSE),"")</f>
        <v/>
      </c>
      <c r="AF23" s="16" t="str">
        <f>IFERROR(VLOOKUP($A23&amp;AF$8,#REF!,4,FALSE),"")</f>
        <v/>
      </c>
      <c r="AG23" s="18">
        <f t="shared" si="0"/>
        <v>0</v>
      </c>
      <c r="AH23" s="20"/>
    </row>
    <row r="24" spans="1:34" ht="17.399999999999999" x14ac:dyDescent="0.25">
      <c r="A24" s="21" t="s">
        <v>214</v>
      </c>
      <c r="B24" s="22" t="s">
        <v>223</v>
      </c>
      <c r="C24" s="16" t="str">
        <f>IFERROR(VLOOKUP($A24&amp;C$8,#REF!,4,FALSE),"")</f>
        <v/>
      </c>
      <c r="D24" s="16" t="str">
        <f>IFERROR(VLOOKUP($A24&amp;D$8,#REF!,4,FALSE),"")</f>
        <v/>
      </c>
      <c r="E24" s="16" t="str">
        <f>IFERROR(VLOOKUP($A24&amp;E$8,#REF!,4,FALSE),"")</f>
        <v/>
      </c>
      <c r="F24" s="16" t="str">
        <f>IFERROR(VLOOKUP($A24&amp;F$8,#REF!,4,FALSE),"")</f>
        <v/>
      </c>
      <c r="G24" s="16" t="str">
        <f>IFERROR(VLOOKUP($A24&amp;G$8,#REF!,4,FALSE),"")</f>
        <v/>
      </c>
      <c r="H24" s="16" t="str">
        <f>IFERROR(VLOOKUP($A24&amp;H$8,#REF!,4,FALSE),"")</f>
        <v/>
      </c>
      <c r="I24" s="16" t="str">
        <f>IFERROR(VLOOKUP($A24&amp;I$8,#REF!,4,FALSE),"")</f>
        <v/>
      </c>
      <c r="J24" s="16" t="str">
        <f>IFERROR(VLOOKUP($A24&amp;J$8,#REF!,4,FALSE),"")</f>
        <v/>
      </c>
      <c r="K24" s="16" t="str">
        <f>IFERROR(VLOOKUP($A24&amp;K$8,#REF!,4,FALSE),"")</f>
        <v/>
      </c>
      <c r="L24" s="16" t="str">
        <f>IFERROR(VLOOKUP($A24&amp;L$8,#REF!,4,FALSE),"")</f>
        <v/>
      </c>
      <c r="M24" s="16" t="str">
        <f>IFERROR(VLOOKUP($A24&amp;M$8,#REF!,4,FALSE),"")</f>
        <v/>
      </c>
      <c r="N24" s="16" t="str">
        <f>IFERROR(VLOOKUP($A24&amp;N$8,#REF!,4,FALSE),"")</f>
        <v/>
      </c>
      <c r="O24" s="16" t="str">
        <f>IFERROR(VLOOKUP($A24&amp;O$8,#REF!,4,FALSE),"")</f>
        <v/>
      </c>
      <c r="P24" s="16" t="str">
        <f>IFERROR(VLOOKUP($A24&amp;P$8,#REF!,4,FALSE),"")</f>
        <v/>
      </c>
      <c r="Q24" s="16" t="str">
        <f>IFERROR(VLOOKUP($A24&amp;Q$8,#REF!,4,FALSE),"")</f>
        <v/>
      </c>
      <c r="R24" s="16" t="str">
        <f>IFERROR(VLOOKUP($A24&amp;R$8,#REF!,4,FALSE),"")</f>
        <v/>
      </c>
      <c r="S24" s="16" t="str">
        <f>IFERROR(VLOOKUP($A24&amp;S$8,#REF!,4,FALSE),"")</f>
        <v/>
      </c>
      <c r="T24" s="16" t="str">
        <f>IFERROR(VLOOKUP($A24&amp;T$8,#REF!,4,FALSE),"")</f>
        <v/>
      </c>
      <c r="U24" s="16" t="str">
        <f>IFERROR(VLOOKUP($A24&amp;U$8,#REF!,4,FALSE),"")</f>
        <v/>
      </c>
      <c r="V24" s="16" t="str">
        <f>IFERROR(VLOOKUP($A24&amp;V$8,#REF!,4,FALSE),"")</f>
        <v/>
      </c>
      <c r="W24" s="16" t="str">
        <f>IFERROR(VLOOKUP($A24&amp;W$8,#REF!,4,FALSE),"")</f>
        <v/>
      </c>
      <c r="X24" s="16" t="str">
        <f>IFERROR(VLOOKUP($A24&amp;X$8,#REF!,4,FALSE),"")</f>
        <v/>
      </c>
      <c r="Y24" s="16" t="str">
        <f>IFERROR(VLOOKUP($A24&amp;Y$8,#REF!,4,FALSE),"")</f>
        <v/>
      </c>
      <c r="Z24" s="16" t="str">
        <f>IFERROR(VLOOKUP($A24&amp;Z$8,#REF!,4,FALSE),"")</f>
        <v/>
      </c>
      <c r="AA24" s="16" t="str">
        <f>IFERROR(VLOOKUP($A24&amp;AA$8,#REF!,4,FALSE),"")</f>
        <v/>
      </c>
      <c r="AB24" s="16" t="str">
        <f>IFERROR(VLOOKUP($A24&amp;AB$8,#REF!,4,FALSE),"")</f>
        <v/>
      </c>
      <c r="AC24" s="16" t="str">
        <f>IFERROR(VLOOKUP($A24&amp;AC$8,#REF!,4,FALSE),"")</f>
        <v/>
      </c>
      <c r="AD24" s="16" t="str">
        <f>IFERROR(VLOOKUP($A24&amp;AD$8,#REF!,4,FALSE),"")</f>
        <v/>
      </c>
      <c r="AE24" s="16" t="str">
        <f>IFERROR(VLOOKUP($A24&amp;AE$8,#REF!,4,FALSE),"")</f>
        <v/>
      </c>
      <c r="AF24" s="16" t="str">
        <f>IFERROR(VLOOKUP($A24&amp;AF$8,#REF!,4,FALSE),"")</f>
        <v/>
      </c>
      <c r="AG24" s="18">
        <f t="shared" si="0"/>
        <v>0</v>
      </c>
      <c r="AH24" s="20"/>
    </row>
    <row r="25" spans="1:34" ht="17.399999999999999" x14ac:dyDescent="0.25">
      <c r="A25" s="21" t="s">
        <v>75</v>
      </c>
      <c r="B25" s="22" t="s">
        <v>223</v>
      </c>
      <c r="C25" s="16" t="str">
        <f>IFERROR(VLOOKUP($A25&amp;C$8,#REF!,4,FALSE),"")</f>
        <v/>
      </c>
      <c r="D25" s="16" t="str">
        <f>IFERROR(VLOOKUP($A25&amp;D$8,#REF!,4,FALSE),"")</f>
        <v/>
      </c>
      <c r="E25" s="16" t="str">
        <f>IFERROR(VLOOKUP($A25&amp;E$8,#REF!,4,FALSE),"")</f>
        <v/>
      </c>
      <c r="F25" s="16" t="str">
        <f>IFERROR(VLOOKUP($A25&amp;F$8,#REF!,4,FALSE),"")</f>
        <v/>
      </c>
      <c r="G25" s="16" t="str">
        <f>IFERROR(VLOOKUP($A25&amp;G$8,#REF!,4,FALSE),"")</f>
        <v/>
      </c>
      <c r="H25" s="16" t="str">
        <f>IFERROR(VLOOKUP($A25&amp;H$8,#REF!,4,FALSE),"")</f>
        <v/>
      </c>
      <c r="I25" s="16" t="str">
        <f>IFERROR(VLOOKUP($A25&amp;I$8,#REF!,4,FALSE),"")</f>
        <v/>
      </c>
      <c r="J25" s="16" t="str">
        <f>IFERROR(VLOOKUP($A25&amp;J$8,#REF!,4,FALSE),"")</f>
        <v/>
      </c>
      <c r="K25" s="16" t="str">
        <f>IFERROR(VLOOKUP($A25&amp;K$8,#REF!,4,FALSE),"")</f>
        <v/>
      </c>
      <c r="L25" s="16" t="str">
        <f>IFERROR(VLOOKUP($A25&amp;L$8,#REF!,4,FALSE),"")</f>
        <v/>
      </c>
      <c r="M25" s="16" t="str">
        <f>IFERROR(VLOOKUP($A25&amp;M$8,#REF!,4,FALSE),"")</f>
        <v/>
      </c>
      <c r="N25" s="16" t="str">
        <f>IFERROR(VLOOKUP($A25&amp;N$8,#REF!,4,FALSE),"")</f>
        <v/>
      </c>
      <c r="O25" s="16" t="str">
        <f>IFERROR(VLOOKUP($A25&amp;O$8,#REF!,4,FALSE),"")</f>
        <v/>
      </c>
      <c r="P25" s="16" t="str">
        <f>IFERROR(VLOOKUP($A25&amp;P$8,#REF!,4,FALSE),"")</f>
        <v/>
      </c>
      <c r="Q25" s="16" t="str">
        <f>IFERROR(VLOOKUP($A25&amp;Q$8,#REF!,4,FALSE),"")</f>
        <v/>
      </c>
      <c r="R25" s="16" t="str">
        <f>IFERROR(VLOOKUP($A25&amp;R$8,#REF!,4,FALSE),"")</f>
        <v/>
      </c>
      <c r="S25" s="16" t="str">
        <f>IFERROR(VLOOKUP($A25&amp;S$8,#REF!,4,FALSE),"")</f>
        <v/>
      </c>
      <c r="T25" s="16" t="str">
        <f>IFERROR(VLOOKUP($A25&amp;T$8,#REF!,4,FALSE),"")</f>
        <v/>
      </c>
      <c r="U25" s="16" t="str">
        <f>IFERROR(VLOOKUP($A25&amp;U$8,#REF!,4,FALSE),"")</f>
        <v/>
      </c>
      <c r="V25" s="16" t="str">
        <f>IFERROR(VLOOKUP($A25&amp;V$8,#REF!,4,FALSE),"")</f>
        <v/>
      </c>
      <c r="W25" s="16" t="str">
        <f>IFERROR(VLOOKUP($A25&amp;W$8,#REF!,4,FALSE),"")</f>
        <v/>
      </c>
      <c r="X25" s="16" t="str">
        <f>IFERROR(VLOOKUP($A25&amp;X$8,#REF!,4,FALSE),"")</f>
        <v/>
      </c>
      <c r="Y25" s="16" t="str">
        <f>IFERROR(VLOOKUP($A25&amp;Y$8,#REF!,4,FALSE),"")</f>
        <v/>
      </c>
      <c r="Z25" s="16" t="str">
        <f>IFERROR(VLOOKUP($A25&amp;Z$8,#REF!,4,FALSE),"")</f>
        <v/>
      </c>
      <c r="AA25" s="16" t="str">
        <f>IFERROR(VLOOKUP($A25&amp;AA$8,#REF!,4,FALSE),"")</f>
        <v/>
      </c>
      <c r="AB25" s="16" t="str">
        <f>IFERROR(VLOOKUP($A25&amp;AB$8,#REF!,4,FALSE),"")</f>
        <v/>
      </c>
      <c r="AC25" s="16" t="str">
        <f>IFERROR(VLOOKUP($A25&amp;AC$8,#REF!,4,FALSE),"")</f>
        <v/>
      </c>
      <c r="AD25" s="16" t="str">
        <f>IFERROR(VLOOKUP($A25&amp;AD$8,#REF!,4,FALSE),"")</f>
        <v/>
      </c>
      <c r="AE25" s="16" t="str">
        <f>IFERROR(VLOOKUP($A25&amp;AE$8,#REF!,4,FALSE),"")</f>
        <v/>
      </c>
      <c r="AF25" s="16" t="str">
        <f>IFERROR(VLOOKUP($A25&amp;AF$8,#REF!,4,FALSE),"")</f>
        <v/>
      </c>
      <c r="AG25" s="18">
        <f t="shared" si="0"/>
        <v>0</v>
      </c>
      <c r="AH25" s="20"/>
    </row>
    <row r="26" spans="1:34" ht="17.399999999999999" x14ac:dyDescent="0.25">
      <c r="A26" s="21" t="s">
        <v>76</v>
      </c>
      <c r="B26" s="22" t="s">
        <v>223</v>
      </c>
      <c r="C26" s="16" t="str">
        <f>IFERROR(VLOOKUP($A26&amp;C$8,#REF!,4,FALSE),"")</f>
        <v/>
      </c>
      <c r="D26" s="16" t="str">
        <f>IFERROR(VLOOKUP($A26&amp;D$8,#REF!,4,FALSE),"")</f>
        <v/>
      </c>
      <c r="E26" s="16" t="str">
        <f>IFERROR(VLOOKUP($A26&amp;E$8,#REF!,4,FALSE),"")</f>
        <v/>
      </c>
      <c r="F26" s="16" t="str">
        <f>IFERROR(VLOOKUP($A26&amp;F$8,#REF!,4,FALSE),"")</f>
        <v/>
      </c>
      <c r="G26" s="16" t="str">
        <f>IFERROR(VLOOKUP($A26&amp;G$8,#REF!,4,FALSE),"")</f>
        <v/>
      </c>
      <c r="H26" s="16" t="str">
        <f>IFERROR(VLOOKUP($A26&amp;H$8,#REF!,4,FALSE),"")</f>
        <v/>
      </c>
      <c r="I26" s="16" t="str">
        <f>IFERROR(VLOOKUP($A26&amp;I$8,#REF!,4,FALSE),"")</f>
        <v/>
      </c>
      <c r="J26" s="16" t="str">
        <f>IFERROR(VLOOKUP($A26&amp;J$8,#REF!,4,FALSE),"")</f>
        <v/>
      </c>
      <c r="K26" s="16" t="str">
        <f>IFERROR(VLOOKUP($A26&amp;K$8,#REF!,4,FALSE),"")</f>
        <v/>
      </c>
      <c r="L26" s="16" t="str">
        <f>IFERROR(VLOOKUP($A26&amp;L$8,#REF!,4,FALSE),"")</f>
        <v/>
      </c>
      <c r="M26" s="16" t="str">
        <f>IFERROR(VLOOKUP($A26&amp;M$8,#REF!,4,FALSE),"")</f>
        <v/>
      </c>
      <c r="N26" s="16" t="str">
        <f>IFERROR(VLOOKUP($A26&amp;N$8,#REF!,4,FALSE),"")</f>
        <v/>
      </c>
      <c r="O26" s="16" t="str">
        <f>IFERROR(VLOOKUP($A26&amp;O$8,#REF!,4,FALSE),"")</f>
        <v/>
      </c>
      <c r="P26" s="16" t="str">
        <f>IFERROR(VLOOKUP($A26&amp;P$8,#REF!,4,FALSE),"")</f>
        <v/>
      </c>
      <c r="Q26" s="16" t="str">
        <f>IFERROR(VLOOKUP($A26&amp;Q$8,#REF!,4,FALSE),"")</f>
        <v/>
      </c>
      <c r="R26" s="16" t="str">
        <f>IFERROR(VLOOKUP($A26&amp;R$8,#REF!,4,FALSE),"")</f>
        <v/>
      </c>
      <c r="S26" s="16" t="str">
        <f>IFERROR(VLOOKUP($A26&amp;S$8,#REF!,4,FALSE),"")</f>
        <v/>
      </c>
      <c r="T26" s="16" t="str">
        <f>IFERROR(VLOOKUP($A26&amp;T$8,#REF!,4,FALSE),"")</f>
        <v/>
      </c>
      <c r="U26" s="16" t="str">
        <f>IFERROR(VLOOKUP($A26&amp;U$8,#REF!,4,FALSE),"")</f>
        <v/>
      </c>
      <c r="V26" s="16" t="str">
        <f>IFERROR(VLOOKUP($A26&amp;V$8,#REF!,4,FALSE),"")</f>
        <v/>
      </c>
      <c r="W26" s="16" t="str">
        <f>IFERROR(VLOOKUP($A26&amp;W$8,#REF!,4,FALSE),"")</f>
        <v/>
      </c>
      <c r="X26" s="16" t="str">
        <f>IFERROR(VLOOKUP($A26&amp;X$8,#REF!,4,FALSE),"")</f>
        <v/>
      </c>
      <c r="Y26" s="16" t="str">
        <f>IFERROR(VLOOKUP($A26&amp;Y$8,#REF!,4,FALSE),"")</f>
        <v/>
      </c>
      <c r="Z26" s="16" t="str">
        <f>IFERROR(VLOOKUP($A26&amp;Z$8,#REF!,4,FALSE),"")</f>
        <v/>
      </c>
      <c r="AA26" s="16" t="str">
        <f>IFERROR(VLOOKUP($A26&amp;AA$8,#REF!,4,FALSE),"")</f>
        <v/>
      </c>
      <c r="AB26" s="16" t="str">
        <f>IFERROR(VLOOKUP($A26&amp;AB$8,#REF!,4,FALSE),"")</f>
        <v/>
      </c>
      <c r="AC26" s="16" t="str">
        <f>IFERROR(VLOOKUP($A26&amp;AC$8,#REF!,4,FALSE),"")</f>
        <v/>
      </c>
      <c r="AD26" s="16" t="str">
        <f>IFERROR(VLOOKUP($A26&amp;AD$8,#REF!,4,FALSE),"")</f>
        <v/>
      </c>
      <c r="AE26" s="16" t="str">
        <f>IFERROR(VLOOKUP($A26&amp;AE$8,#REF!,4,FALSE),"")</f>
        <v/>
      </c>
      <c r="AF26" s="16" t="str">
        <f>IFERROR(VLOOKUP($A26&amp;AF$8,#REF!,4,FALSE),"")</f>
        <v/>
      </c>
      <c r="AG26" s="18">
        <f t="shared" si="0"/>
        <v>0</v>
      </c>
      <c r="AH26" s="20"/>
    </row>
    <row r="27" spans="1:34" ht="17.399999999999999" x14ac:dyDescent="0.25">
      <c r="A27" s="21" t="s">
        <v>78</v>
      </c>
      <c r="B27" s="22" t="s">
        <v>223</v>
      </c>
      <c r="C27" s="16" t="str">
        <f>IFERROR(VLOOKUP($A27&amp;C$8,#REF!,4,FALSE),"")</f>
        <v/>
      </c>
      <c r="D27" s="16" t="str">
        <f>IFERROR(VLOOKUP($A27&amp;D$8,#REF!,4,FALSE),"")</f>
        <v/>
      </c>
      <c r="E27" s="16" t="str">
        <f>IFERROR(VLOOKUP($A27&amp;E$8,#REF!,4,FALSE),"")</f>
        <v/>
      </c>
      <c r="F27" s="16" t="str">
        <f>IFERROR(VLOOKUP($A27&amp;F$8,#REF!,4,FALSE),"")</f>
        <v/>
      </c>
      <c r="G27" s="16" t="str">
        <f>IFERROR(VLOOKUP($A27&amp;G$8,#REF!,4,FALSE),"")</f>
        <v/>
      </c>
      <c r="H27" s="16" t="str">
        <f>IFERROR(VLOOKUP($A27&amp;H$8,#REF!,4,FALSE),"")</f>
        <v/>
      </c>
      <c r="I27" s="16" t="str">
        <f>IFERROR(VLOOKUP($A27&amp;I$8,#REF!,4,FALSE),"")</f>
        <v/>
      </c>
      <c r="J27" s="16" t="str">
        <f>IFERROR(VLOOKUP($A27&amp;J$8,#REF!,4,FALSE),"")</f>
        <v/>
      </c>
      <c r="K27" s="16" t="str">
        <f>IFERROR(VLOOKUP($A27&amp;K$8,#REF!,4,FALSE),"")</f>
        <v/>
      </c>
      <c r="L27" s="16" t="str">
        <f>IFERROR(VLOOKUP($A27&amp;L$8,#REF!,4,FALSE),"")</f>
        <v/>
      </c>
      <c r="M27" s="16" t="str">
        <f>IFERROR(VLOOKUP($A27&amp;M$8,#REF!,4,FALSE),"")</f>
        <v/>
      </c>
      <c r="N27" s="16" t="str">
        <f>IFERROR(VLOOKUP($A27&amp;N$8,#REF!,4,FALSE),"")</f>
        <v/>
      </c>
      <c r="O27" s="16" t="str">
        <f>IFERROR(VLOOKUP($A27&amp;O$8,#REF!,4,FALSE),"")</f>
        <v/>
      </c>
      <c r="P27" s="16" t="str">
        <f>IFERROR(VLOOKUP($A27&amp;P$8,#REF!,4,FALSE),"")</f>
        <v/>
      </c>
      <c r="Q27" s="16" t="str">
        <f>IFERROR(VLOOKUP($A27&amp;Q$8,#REF!,4,FALSE),"")</f>
        <v/>
      </c>
      <c r="R27" s="16" t="str">
        <f>IFERROR(VLOOKUP($A27&amp;R$8,#REF!,4,FALSE),"")</f>
        <v/>
      </c>
      <c r="S27" s="16" t="str">
        <f>IFERROR(VLOOKUP($A27&amp;S$8,#REF!,4,FALSE),"")</f>
        <v/>
      </c>
      <c r="T27" s="16" t="str">
        <f>IFERROR(VLOOKUP($A27&amp;T$8,#REF!,4,FALSE),"")</f>
        <v/>
      </c>
      <c r="U27" s="16" t="str">
        <f>IFERROR(VLOOKUP($A27&amp;U$8,#REF!,4,FALSE),"")</f>
        <v/>
      </c>
      <c r="V27" s="16" t="str">
        <f>IFERROR(VLOOKUP($A27&amp;V$8,#REF!,4,FALSE),"")</f>
        <v/>
      </c>
      <c r="W27" s="16" t="str">
        <f>IFERROR(VLOOKUP($A27&amp;W$8,#REF!,4,FALSE),"")</f>
        <v/>
      </c>
      <c r="X27" s="16" t="str">
        <f>IFERROR(VLOOKUP($A27&amp;X$8,#REF!,4,FALSE),"")</f>
        <v/>
      </c>
      <c r="Y27" s="16" t="str">
        <f>IFERROR(VLOOKUP($A27&amp;Y$8,#REF!,4,FALSE),"")</f>
        <v/>
      </c>
      <c r="Z27" s="16" t="str">
        <f>IFERROR(VLOOKUP($A27&amp;Z$8,#REF!,4,FALSE),"")</f>
        <v/>
      </c>
      <c r="AA27" s="16" t="str">
        <f>IFERROR(VLOOKUP($A27&amp;AA$8,#REF!,4,FALSE),"")</f>
        <v/>
      </c>
      <c r="AB27" s="16" t="str">
        <f>IFERROR(VLOOKUP($A27&amp;AB$8,#REF!,4,FALSE),"")</f>
        <v/>
      </c>
      <c r="AC27" s="16" t="str">
        <f>IFERROR(VLOOKUP($A27&amp;AC$8,#REF!,4,FALSE),"")</f>
        <v/>
      </c>
      <c r="AD27" s="16" t="str">
        <f>IFERROR(VLOOKUP($A27&amp;AD$8,#REF!,4,FALSE),"")</f>
        <v/>
      </c>
      <c r="AE27" s="16" t="str">
        <f>IFERROR(VLOOKUP($A27&amp;AE$8,#REF!,4,FALSE),"")</f>
        <v/>
      </c>
      <c r="AF27" s="16" t="str">
        <f>IFERROR(VLOOKUP($A27&amp;AF$8,#REF!,4,FALSE),"")</f>
        <v/>
      </c>
      <c r="AG27" s="18">
        <f t="shared" si="0"/>
        <v>0</v>
      </c>
      <c r="AH27" s="20"/>
    </row>
    <row r="28" spans="1:34" ht="17.399999999999999" x14ac:dyDescent="0.25">
      <c r="A28" s="21" t="s">
        <v>217</v>
      </c>
      <c r="B28" s="22" t="s">
        <v>223</v>
      </c>
      <c r="C28" s="16" t="str">
        <f>IFERROR(VLOOKUP($A28&amp;C$8,#REF!,4,FALSE),"")</f>
        <v/>
      </c>
      <c r="D28" s="16" t="str">
        <f>IFERROR(VLOOKUP($A28&amp;D$8,#REF!,4,FALSE),"")</f>
        <v/>
      </c>
      <c r="E28" s="16" t="str">
        <f>IFERROR(VLOOKUP($A28&amp;E$8,#REF!,4,FALSE),"")</f>
        <v/>
      </c>
      <c r="F28" s="16" t="str">
        <f>IFERROR(VLOOKUP($A28&amp;F$8,#REF!,4,FALSE),"")</f>
        <v/>
      </c>
      <c r="G28" s="16" t="str">
        <f>IFERROR(VLOOKUP($A28&amp;G$8,#REF!,4,FALSE),"")</f>
        <v/>
      </c>
      <c r="H28" s="16" t="str">
        <f>IFERROR(VLOOKUP($A28&amp;H$8,#REF!,4,FALSE),"")</f>
        <v/>
      </c>
      <c r="I28" s="16" t="str">
        <f>IFERROR(VLOOKUP($A28&amp;I$8,#REF!,4,FALSE),"")</f>
        <v/>
      </c>
      <c r="J28" s="16" t="str">
        <f>IFERROR(VLOOKUP($A28&amp;J$8,#REF!,4,FALSE),"")</f>
        <v/>
      </c>
      <c r="K28" s="16" t="str">
        <f>IFERROR(VLOOKUP($A28&amp;K$8,#REF!,4,FALSE),"")</f>
        <v/>
      </c>
      <c r="L28" s="16" t="str">
        <f>IFERROR(VLOOKUP($A28&amp;L$8,#REF!,4,FALSE),"")</f>
        <v/>
      </c>
      <c r="M28" s="16" t="str">
        <f>IFERROR(VLOOKUP($A28&amp;M$8,#REF!,4,FALSE),"")</f>
        <v/>
      </c>
      <c r="N28" s="16" t="str">
        <f>IFERROR(VLOOKUP($A28&amp;N$8,#REF!,4,FALSE),"")</f>
        <v/>
      </c>
      <c r="O28" s="16" t="str">
        <f>IFERROR(VLOOKUP($A28&amp;O$8,#REF!,4,FALSE),"")</f>
        <v/>
      </c>
      <c r="P28" s="16" t="str">
        <f>IFERROR(VLOOKUP($A28&amp;P$8,#REF!,4,FALSE),"")</f>
        <v/>
      </c>
      <c r="Q28" s="16" t="str">
        <f>IFERROR(VLOOKUP($A28&amp;Q$8,#REF!,4,FALSE),"")</f>
        <v/>
      </c>
      <c r="R28" s="16" t="str">
        <f>IFERROR(VLOOKUP($A28&amp;R$8,#REF!,4,FALSE),"")</f>
        <v/>
      </c>
      <c r="S28" s="16" t="str">
        <f>IFERROR(VLOOKUP($A28&amp;S$8,#REF!,4,FALSE),"")</f>
        <v/>
      </c>
      <c r="T28" s="16" t="str">
        <f>IFERROR(VLOOKUP($A28&amp;T$8,#REF!,4,FALSE),"")</f>
        <v/>
      </c>
      <c r="U28" s="16" t="str">
        <f>IFERROR(VLOOKUP($A28&amp;U$8,#REF!,4,FALSE),"")</f>
        <v/>
      </c>
      <c r="V28" s="16" t="str">
        <f>IFERROR(VLOOKUP($A28&amp;V$8,#REF!,4,FALSE),"")</f>
        <v/>
      </c>
      <c r="W28" s="16" t="str">
        <f>IFERROR(VLOOKUP($A28&amp;W$8,#REF!,4,FALSE),"")</f>
        <v/>
      </c>
      <c r="X28" s="16" t="str">
        <f>IFERROR(VLOOKUP($A28&amp;X$8,#REF!,4,FALSE),"")</f>
        <v/>
      </c>
      <c r="Y28" s="16" t="str">
        <f>IFERROR(VLOOKUP($A28&amp;Y$8,#REF!,4,FALSE),"")</f>
        <v/>
      </c>
      <c r="Z28" s="16" t="str">
        <f>IFERROR(VLOOKUP($A28&amp;Z$8,#REF!,4,FALSE),"")</f>
        <v/>
      </c>
      <c r="AA28" s="16" t="str">
        <f>IFERROR(VLOOKUP($A28&amp;AA$8,#REF!,4,FALSE),"")</f>
        <v/>
      </c>
      <c r="AB28" s="16" t="str">
        <f>IFERROR(VLOOKUP($A28&amp;AB$8,#REF!,4,FALSE),"")</f>
        <v/>
      </c>
      <c r="AC28" s="16" t="str">
        <f>IFERROR(VLOOKUP($A28&amp;AC$8,#REF!,4,FALSE),"")</f>
        <v/>
      </c>
      <c r="AD28" s="16" t="str">
        <f>IFERROR(VLOOKUP($A28&amp;AD$8,#REF!,4,FALSE),"")</f>
        <v/>
      </c>
      <c r="AE28" s="16" t="str">
        <f>IFERROR(VLOOKUP($A28&amp;AE$8,#REF!,4,FALSE),"")</f>
        <v/>
      </c>
      <c r="AF28" s="16" t="str">
        <f>IFERROR(VLOOKUP($A28&amp;AF$8,#REF!,4,FALSE),"")</f>
        <v/>
      </c>
      <c r="AG28" s="18">
        <f t="shared" si="0"/>
        <v>0</v>
      </c>
      <c r="AH28" s="20"/>
    </row>
    <row r="29" spans="1:34" ht="17.399999999999999" x14ac:dyDescent="0.25">
      <c r="A29" s="62" t="s">
        <v>77</v>
      </c>
      <c r="B29" s="63" t="s">
        <v>223</v>
      </c>
      <c r="C29" s="16" t="str">
        <f>IFERROR(VLOOKUP($A29&amp;C$8,#REF!,4,FALSE),"")</f>
        <v/>
      </c>
      <c r="D29" s="16" t="str">
        <f>IFERROR(VLOOKUP($A29&amp;D$8,#REF!,4,FALSE),"")</f>
        <v/>
      </c>
      <c r="E29" s="16" t="str">
        <f>IFERROR(VLOOKUP($A29&amp;E$8,#REF!,4,FALSE),"")</f>
        <v/>
      </c>
      <c r="F29" s="16" t="str">
        <f>IFERROR(VLOOKUP($A29&amp;F$8,#REF!,4,FALSE),"")</f>
        <v/>
      </c>
      <c r="G29" s="16" t="str">
        <f>IFERROR(VLOOKUP($A29&amp;G$8,#REF!,4,FALSE),"")</f>
        <v/>
      </c>
      <c r="H29" s="16" t="str">
        <f>IFERROR(VLOOKUP($A29&amp;H$8,#REF!,4,FALSE),"")</f>
        <v/>
      </c>
      <c r="I29" s="16" t="str">
        <f>IFERROR(VLOOKUP($A29&amp;I$8,#REF!,4,FALSE),"")</f>
        <v/>
      </c>
      <c r="J29" s="16" t="str">
        <f>IFERROR(VLOOKUP($A29&amp;J$8,#REF!,4,FALSE),"")</f>
        <v/>
      </c>
      <c r="K29" s="16" t="str">
        <f>IFERROR(VLOOKUP($A29&amp;K$8,#REF!,4,FALSE),"")</f>
        <v/>
      </c>
      <c r="L29" s="16" t="str">
        <f>IFERROR(VLOOKUP($A29&amp;L$8,#REF!,4,FALSE),"")</f>
        <v/>
      </c>
      <c r="M29" s="16" t="str">
        <f>IFERROR(VLOOKUP($A29&amp;M$8,#REF!,4,FALSE),"")</f>
        <v/>
      </c>
      <c r="N29" s="16" t="str">
        <f>IFERROR(VLOOKUP($A29&amp;N$8,#REF!,4,FALSE),"")</f>
        <v/>
      </c>
      <c r="O29" s="16" t="str">
        <f>IFERROR(VLOOKUP($A29&amp;O$8,#REF!,4,FALSE),"")</f>
        <v/>
      </c>
      <c r="P29" s="16" t="str">
        <f>IFERROR(VLOOKUP($A29&amp;P$8,#REF!,4,FALSE),"")</f>
        <v/>
      </c>
      <c r="Q29" s="16" t="str">
        <f>IFERROR(VLOOKUP($A29&amp;Q$8,#REF!,4,FALSE),"")</f>
        <v/>
      </c>
      <c r="R29" s="16" t="str">
        <f>IFERROR(VLOOKUP($A29&amp;R$8,#REF!,4,FALSE),"")</f>
        <v/>
      </c>
      <c r="S29" s="16" t="str">
        <f>IFERROR(VLOOKUP($A29&amp;S$8,#REF!,4,FALSE),"")</f>
        <v/>
      </c>
      <c r="T29" s="16" t="str">
        <f>IFERROR(VLOOKUP($A29&amp;T$8,#REF!,4,FALSE),"")</f>
        <v/>
      </c>
      <c r="U29" s="16" t="str">
        <f>IFERROR(VLOOKUP($A29&amp;U$8,#REF!,4,FALSE),"")</f>
        <v/>
      </c>
      <c r="V29" s="16" t="str">
        <f>IFERROR(VLOOKUP($A29&amp;V$8,#REF!,4,FALSE),"")</f>
        <v/>
      </c>
      <c r="W29" s="16" t="str">
        <f>IFERROR(VLOOKUP($A29&amp;W$8,#REF!,4,FALSE),"")</f>
        <v/>
      </c>
      <c r="X29" s="16" t="str">
        <f>IFERROR(VLOOKUP($A29&amp;X$8,#REF!,4,FALSE),"")</f>
        <v/>
      </c>
      <c r="Y29" s="16" t="str">
        <f>IFERROR(VLOOKUP($A29&amp;Y$8,#REF!,4,FALSE),"")</f>
        <v/>
      </c>
      <c r="Z29" s="16" t="str">
        <f>IFERROR(VLOOKUP($A29&amp;Z$8,#REF!,4,FALSE),"")</f>
        <v/>
      </c>
      <c r="AA29" s="16" t="str">
        <f>IFERROR(VLOOKUP($A29&amp;AA$8,#REF!,4,FALSE),"")</f>
        <v/>
      </c>
      <c r="AB29" s="16" t="str">
        <f>IFERROR(VLOOKUP($A29&amp;AB$8,#REF!,4,FALSE),"")</f>
        <v/>
      </c>
      <c r="AC29" s="16" t="str">
        <f>IFERROR(VLOOKUP($A29&amp;AC$8,#REF!,4,FALSE),"")</f>
        <v/>
      </c>
      <c r="AD29" s="16" t="str">
        <f>IFERROR(VLOOKUP($A29&amp;AD$8,#REF!,4,FALSE),"")</f>
        <v/>
      </c>
      <c r="AE29" s="16" t="str">
        <f>IFERROR(VLOOKUP($A29&amp;AE$8,#REF!,4,FALSE),"")</f>
        <v/>
      </c>
      <c r="AF29" s="16" t="str">
        <f>IFERROR(VLOOKUP($A29&amp;AF$8,#REF!,4,FALSE),"")</f>
        <v/>
      </c>
      <c r="AG29" s="53">
        <f t="shared" si="0"/>
        <v>0</v>
      </c>
      <c r="AH29" s="20"/>
    </row>
    <row r="30" spans="1:34" ht="18" thickBot="1" x14ac:dyDescent="0.3">
      <c r="A30" s="24" t="s">
        <v>221</v>
      </c>
      <c r="B30" s="25" t="s">
        <v>223</v>
      </c>
      <c r="C30" s="16" t="str">
        <f>IFERROR(VLOOKUP($A30&amp;C$8,#REF!,4,FALSE),"")</f>
        <v/>
      </c>
      <c r="D30" s="16" t="str">
        <f>IFERROR(VLOOKUP($A30&amp;D$8,#REF!,4,FALSE),"")</f>
        <v/>
      </c>
      <c r="E30" s="16" t="str">
        <f>IFERROR(VLOOKUP($A30&amp;E$8,#REF!,4,FALSE),"")</f>
        <v/>
      </c>
      <c r="F30" s="16" t="str">
        <f>IFERROR(VLOOKUP($A30&amp;F$8,#REF!,4,FALSE),"")</f>
        <v/>
      </c>
      <c r="G30" s="16" t="str">
        <f>IFERROR(VLOOKUP($A30&amp;G$8,#REF!,4,FALSE),"")</f>
        <v/>
      </c>
      <c r="H30" s="16" t="str">
        <f>IFERROR(VLOOKUP($A30&amp;H$8,#REF!,4,FALSE),"")</f>
        <v/>
      </c>
      <c r="I30" s="16" t="str">
        <f>IFERROR(VLOOKUP($A30&amp;I$8,#REF!,4,FALSE),"")</f>
        <v/>
      </c>
      <c r="J30" s="16" t="str">
        <f>IFERROR(VLOOKUP($A30&amp;J$8,#REF!,4,FALSE),"")</f>
        <v/>
      </c>
      <c r="K30" s="16" t="str">
        <f>IFERROR(VLOOKUP($A30&amp;K$8,#REF!,4,FALSE),"")</f>
        <v/>
      </c>
      <c r="L30" s="16" t="str">
        <f>IFERROR(VLOOKUP($A30&amp;L$8,#REF!,4,FALSE),"")</f>
        <v/>
      </c>
      <c r="M30" s="16" t="str">
        <f>IFERROR(VLOOKUP($A30&amp;M$8,#REF!,4,FALSE),"")</f>
        <v/>
      </c>
      <c r="N30" s="16" t="str">
        <f>IFERROR(VLOOKUP($A30&amp;N$8,#REF!,4,FALSE),"")</f>
        <v/>
      </c>
      <c r="O30" s="16" t="str">
        <f>IFERROR(VLOOKUP($A30&amp;O$8,#REF!,4,FALSE),"")</f>
        <v/>
      </c>
      <c r="P30" s="16" t="str">
        <f>IFERROR(VLOOKUP($A30&amp;P$8,#REF!,4,FALSE),"")</f>
        <v/>
      </c>
      <c r="Q30" s="16" t="str">
        <f>IFERROR(VLOOKUP($A30&amp;Q$8,#REF!,4,FALSE),"")</f>
        <v/>
      </c>
      <c r="R30" s="16" t="str">
        <f>IFERROR(VLOOKUP($A30&amp;R$8,#REF!,4,FALSE),"")</f>
        <v/>
      </c>
      <c r="S30" s="16" t="str">
        <f>IFERROR(VLOOKUP($A30&amp;S$8,#REF!,4,FALSE),"")</f>
        <v/>
      </c>
      <c r="T30" s="16" t="str">
        <f>IFERROR(VLOOKUP($A30&amp;T$8,#REF!,4,FALSE),"")</f>
        <v/>
      </c>
      <c r="U30" s="16" t="str">
        <f>IFERROR(VLOOKUP($A30&amp;U$8,#REF!,4,FALSE),"")</f>
        <v/>
      </c>
      <c r="V30" s="16" t="str">
        <f>IFERROR(VLOOKUP($A30&amp;V$8,#REF!,4,FALSE),"")</f>
        <v/>
      </c>
      <c r="W30" s="16" t="str">
        <f>IFERROR(VLOOKUP($A30&amp;W$8,#REF!,4,FALSE),"")</f>
        <v/>
      </c>
      <c r="X30" s="16" t="str">
        <f>IFERROR(VLOOKUP($A30&amp;X$8,#REF!,4,FALSE),"")</f>
        <v/>
      </c>
      <c r="Y30" s="16" t="str">
        <f>IFERROR(VLOOKUP($A30&amp;Y$8,#REF!,4,FALSE),"")</f>
        <v/>
      </c>
      <c r="Z30" s="16" t="str">
        <f>IFERROR(VLOOKUP($A30&amp;Z$8,#REF!,4,FALSE),"")</f>
        <v/>
      </c>
      <c r="AA30" s="16" t="str">
        <f>IFERROR(VLOOKUP($A30&amp;AA$8,#REF!,4,FALSE),"")</f>
        <v/>
      </c>
      <c r="AB30" s="16" t="str">
        <f>IFERROR(VLOOKUP($A30&amp;AB$8,#REF!,4,FALSE),"")</f>
        <v/>
      </c>
      <c r="AC30" s="16" t="str">
        <f>IFERROR(VLOOKUP($A30&amp;AC$8,#REF!,4,FALSE),"")</f>
        <v/>
      </c>
      <c r="AD30" s="16" t="str">
        <f>IFERROR(VLOOKUP($A30&amp;AD$8,#REF!,4,FALSE),"")</f>
        <v/>
      </c>
      <c r="AE30" s="16" t="str">
        <f>IFERROR(VLOOKUP($A30&amp;AE$8,#REF!,4,FALSE),"")</f>
        <v/>
      </c>
      <c r="AF30" s="16" t="str">
        <f>IFERROR(VLOOKUP($A30&amp;AF$8,#REF!,4,FALSE),"")</f>
        <v/>
      </c>
      <c r="AG30" s="28">
        <f t="shared" si="0"/>
        <v>0</v>
      </c>
      <c r="AH30" s="29"/>
    </row>
    <row r="31" spans="1:34" ht="17.399999999999999" x14ac:dyDescent="0.25">
      <c r="A31" s="30" t="s">
        <v>106</v>
      </c>
      <c r="B31" s="31" t="s">
        <v>224</v>
      </c>
      <c r="C31" s="10" t="str">
        <f>IFERROR(VLOOKUP($A31&amp;C$8,#REF!,4,FALSE),"")</f>
        <v/>
      </c>
      <c r="D31" s="10" t="str">
        <f>IFERROR(VLOOKUP($A31&amp;D$8,#REF!,4,FALSE),"")</f>
        <v/>
      </c>
      <c r="E31" s="10" t="str">
        <f>IFERROR(VLOOKUP($A31&amp;E$8,#REF!,4,FALSE),"")</f>
        <v/>
      </c>
      <c r="F31" s="10" t="str">
        <f>IFERROR(VLOOKUP($A31&amp;F$8,#REF!,4,FALSE),"")</f>
        <v/>
      </c>
      <c r="G31" s="10" t="str">
        <f>IFERROR(VLOOKUP($A31&amp;G$8,#REF!,4,FALSE),"")</f>
        <v/>
      </c>
      <c r="H31" s="10" t="str">
        <f>IFERROR(VLOOKUP($A31&amp;H$8,#REF!,4,FALSE),"")</f>
        <v/>
      </c>
      <c r="I31" s="10" t="str">
        <f>IFERROR(VLOOKUP($A31&amp;I$8,#REF!,4,FALSE),"")</f>
        <v/>
      </c>
      <c r="J31" s="10" t="str">
        <f>IFERROR(VLOOKUP($A31&amp;J$8,#REF!,4,FALSE),"")</f>
        <v/>
      </c>
      <c r="K31" s="10" t="str">
        <f>IFERROR(VLOOKUP($A31&amp;K$8,#REF!,4,FALSE),"")</f>
        <v/>
      </c>
      <c r="L31" s="10" t="str">
        <f>IFERROR(VLOOKUP($A31&amp;L$8,#REF!,4,FALSE),"")</f>
        <v/>
      </c>
      <c r="M31" s="10" t="str">
        <f>IFERROR(VLOOKUP($A31&amp;M$8,#REF!,4,FALSE),"")</f>
        <v/>
      </c>
      <c r="N31" s="10" t="str">
        <f>IFERROR(VLOOKUP($A31&amp;N$8,#REF!,4,FALSE),"")</f>
        <v/>
      </c>
      <c r="O31" s="10" t="str">
        <f>IFERROR(VLOOKUP($A31&amp;O$8,#REF!,4,FALSE),"")</f>
        <v/>
      </c>
      <c r="P31" s="10" t="str">
        <f>IFERROR(VLOOKUP($A31&amp;P$8,#REF!,4,FALSE),"")</f>
        <v/>
      </c>
      <c r="Q31" s="10" t="str">
        <f>IFERROR(VLOOKUP($A31&amp;Q$8,#REF!,4,FALSE),"")</f>
        <v/>
      </c>
      <c r="R31" s="10" t="str">
        <f>IFERROR(VLOOKUP($A31&amp;R$8,#REF!,4,FALSE),"")</f>
        <v/>
      </c>
      <c r="S31" s="10" t="str">
        <f>IFERROR(VLOOKUP($A31&amp;S$8,#REF!,4,FALSE),"")</f>
        <v/>
      </c>
      <c r="T31" s="10" t="str">
        <f>IFERROR(VLOOKUP($A31&amp;T$8,#REF!,4,FALSE),"")</f>
        <v/>
      </c>
      <c r="U31" s="10" t="str">
        <f>IFERROR(VLOOKUP($A31&amp;U$8,#REF!,4,FALSE),"")</f>
        <v/>
      </c>
      <c r="V31" s="10" t="str">
        <f>IFERROR(VLOOKUP($A31&amp;V$8,#REF!,4,FALSE),"")</f>
        <v/>
      </c>
      <c r="W31" s="10" t="str">
        <f>IFERROR(VLOOKUP($A31&amp;W$8,#REF!,4,FALSE),"")</f>
        <v/>
      </c>
      <c r="X31" s="10" t="str">
        <f>IFERROR(VLOOKUP($A31&amp;X$8,#REF!,4,FALSE),"")</f>
        <v/>
      </c>
      <c r="Y31" s="10" t="str">
        <f>IFERROR(VLOOKUP($A31&amp;Y$8,#REF!,4,FALSE),"")</f>
        <v/>
      </c>
      <c r="Z31" s="10" t="str">
        <f>IFERROR(VLOOKUP($A31&amp;Z$8,#REF!,4,FALSE),"")</f>
        <v/>
      </c>
      <c r="AA31" s="10" t="str">
        <f>IFERROR(VLOOKUP($A31&amp;AA$8,#REF!,4,FALSE),"")</f>
        <v/>
      </c>
      <c r="AB31" s="10" t="str">
        <f>IFERROR(VLOOKUP($A31&amp;AB$8,#REF!,4,FALSE),"")</f>
        <v/>
      </c>
      <c r="AC31" s="10" t="str">
        <f>IFERROR(VLOOKUP($A31&amp;AC$8,#REF!,4,FALSE),"")</f>
        <v/>
      </c>
      <c r="AD31" s="10" t="str">
        <f>IFERROR(VLOOKUP($A31&amp;AD$8,#REF!,4,FALSE),"")</f>
        <v/>
      </c>
      <c r="AE31" s="10" t="str">
        <f>IFERROR(VLOOKUP($A31&amp;AE$8,#REF!,4,FALSE),"")</f>
        <v/>
      </c>
      <c r="AF31" s="10" t="str">
        <f>IFERROR(VLOOKUP($A31&amp;AF$8,#REF!,4,FALSE),"")</f>
        <v/>
      </c>
      <c r="AG31" s="11">
        <f t="shared" si="0"/>
        <v>0</v>
      </c>
      <c r="AH31" s="12"/>
    </row>
    <row r="32" spans="1:34" ht="17.399999999999999" x14ac:dyDescent="0.25">
      <c r="A32" s="21" t="s">
        <v>101</v>
      </c>
      <c r="B32" s="22" t="s">
        <v>224</v>
      </c>
      <c r="C32" s="16" t="str">
        <f>IFERROR(VLOOKUP($A32&amp;C$8,#REF!,4,FALSE),"")</f>
        <v/>
      </c>
      <c r="D32" s="16" t="str">
        <f>IFERROR(VLOOKUP($A32&amp;D$8,#REF!,4,FALSE),"")</f>
        <v/>
      </c>
      <c r="E32" s="16" t="str">
        <f>IFERROR(VLOOKUP($A32&amp;E$8,#REF!,4,FALSE),"")</f>
        <v/>
      </c>
      <c r="F32" s="16" t="str">
        <f>IFERROR(VLOOKUP($A32&amp;F$8,#REF!,4,FALSE),"")</f>
        <v/>
      </c>
      <c r="G32" s="16" t="str">
        <f>IFERROR(VLOOKUP($A32&amp;G$8,#REF!,4,FALSE),"")</f>
        <v/>
      </c>
      <c r="H32" s="16" t="str">
        <f>IFERROR(VLOOKUP($A32&amp;H$8,#REF!,4,FALSE),"")</f>
        <v/>
      </c>
      <c r="I32" s="16" t="str">
        <f>IFERROR(VLOOKUP($A32&amp;I$8,#REF!,4,FALSE),"")</f>
        <v/>
      </c>
      <c r="J32" s="16" t="str">
        <f>IFERROR(VLOOKUP($A32&amp;J$8,#REF!,4,FALSE),"")</f>
        <v/>
      </c>
      <c r="K32" s="16" t="str">
        <f>IFERROR(VLOOKUP($A32&amp;K$8,#REF!,4,FALSE),"")</f>
        <v/>
      </c>
      <c r="L32" s="16" t="str">
        <f>IFERROR(VLOOKUP($A32&amp;L$8,#REF!,4,FALSE),"")</f>
        <v/>
      </c>
      <c r="M32" s="16" t="str">
        <f>IFERROR(VLOOKUP($A32&amp;M$8,#REF!,4,FALSE),"")</f>
        <v/>
      </c>
      <c r="N32" s="16" t="str">
        <f>IFERROR(VLOOKUP($A32&amp;N$8,#REF!,4,FALSE),"")</f>
        <v/>
      </c>
      <c r="O32" s="16" t="str">
        <f>IFERROR(VLOOKUP($A32&amp;O$8,#REF!,4,FALSE),"")</f>
        <v/>
      </c>
      <c r="P32" s="16" t="str">
        <f>IFERROR(VLOOKUP($A32&amp;P$8,#REF!,4,FALSE),"")</f>
        <v/>
      </c>
      <c r="Q32" s="16" t="str">
        <f>IFERROR(VLOOKUP($A32&amp;Q$8,#REF!,4,FALSE),"")</f>
        <v/>
      </c>
      <c r="R32" s="16" t="str">
        <f>IFERROR(VLOOKUP($A32&amp;R$8,#REF!,4,FALSE),"")</f>
        <v/>
      </c>
      <c r="S32" s="16" t="str">
        <f>IFERROR(VLOOKUP($A32&amp;S$8,#REF!,4,FALSE),"")</f>
        <v/>
      </c>
      <c r="T32" s="16" t="str">
        <f>IFERROR(VLOOKUP($A32&amp;T$8,#REF!,4,FALSE),"")</f>
        <v/>
      </c>
      <c r="U32" s="16" t="str">
        <f>IFERROR(VLOOKUP($A32&amp;U$8,#REF!,4,FALSE),"")</f>
        <v/>
      </c>
      <c r="V32" s="16" t="str">
        <f>IFERROR(VLOOKUP($A32&amp;V$8,#REF!,4,FALSE),"")</f>
        <v/>
      </c>
      <c r="W32" s="16" t="str">
        <f>IFERROR(VLOOKUP($A32&amp;W$8,#REF!,4,FALSE),"")</f>
        <v/>
      </c>
      <c r="X32" s="16" t="str">
        <f>IFERROR(VLOOKUP($A32&amp;X$8,#REF!,4,FALSE),"")</f>
        <v/>
      </c>
      <c r="Y32" s="16" t="str">
        <f>IFERROR(VLOOKUP($A32&amp;Y$8,#REF!,4,FALSE),"")</f>
        <v/>
      </c>
      <c r="Z32" s="16" t="str">
        <f>IFERROR(VLOOKUP($A32&amp;Z$8,#REF!,4,FALSE),"")</f>
        <v/>
      </c>
      <c r="AA32" s="16" t="str">
        <f>IFERROR(VLOOKUP($A32&amp;AA$8,#REF!,4,FALSE),"")</f>
        <v/>
      </c>
      <c r="AB32" s="16" t="str">
        <f>IFERROR(VLOOKUP($A32&amp;AB$8,#REF!,4,FALSE),"")</f>
        <v/>
      </c>
      <c r="AC32" s="16" t="str">
        <f>IFERROR(VLOOKUP($A32&amp;AC$8,#REF!,4,FALSE),"")</f>
        <v/>
      </c>
      <c r="AD32" s="16" t="str">
        <f>IFERROR(VLOOKUP($A32&amp;AD$8,#REF!,4,FALSE),"")</f>
        <v/>
      </c>
      <c r="AE32" s="16" t="str">
        <f>IFERROR(VLOOKUP($A32&amp;AE$8,#REF!,4,FALSE),"")</f>
        <v/>
      </c>
      <c r="AF32" s="16" t="str">
        <f>IFERROR(VLOOKUP($A32&amp;AF$8,#REF!,4,FALSE),"")</f>
        <v/>
      </c>
      <c r="AG32" s="18">
        <f t="shared" si="0"/>
        <v>0</v>
      </c>
      <c r="AH32" s="20"/>
    </row>
    <row r="33" spans="1:34" ht="17.399999999999999" x14ac:dyDescent="0.25">
      <c r="A33" s="21" t="s">
        <v>105</v>
      </c>
      <c r="B33" s="22" t="s">
        <v>224</v>
      </c>
      <c r="C33" s="16" t="str">
        <f>IFERROR(VLOOKUP($A33&amp;C$8,#REF!,4,FALSE),"")</f>
        <v/>
      </c>
      <c r="D33" s="16" t="str">
        <f>IFERROR(VLOOKUP($A33&amp;D$8,#REF!,4,FALSE),"")</f>
        <v/>
      </c>
      <c r="E33" s="16" t="str">
        <f>IFERROR(VLOOKUP($A33&amp;E$8,#REF!,4,FALSE),"")</f>
        <v/>
      </c>
      <c r="F33" s="16" t="str">
        <f>IFERROR(VLOOKUP($A33&amp;F$8,#REF!,4,FALSE),"")</f>
        <v/>
      </c>
      <c r="G33" s="16" t="str">
        <f>IFERROR(VLOOKUP($A33&amp;G$8,#REF!,4,FALSE),"")</f>
        <v/>
      </c>
      <c r="H33" s="16" t="str">
        <f>IFERROR(VLOOKUP($A33&amp;H$8,#REF!,4,FALSE),"")</f>
        <v/>
      </c>
      <c r="I33" s="16" t="str">
        <f>IFERROR(VLOOKUP($A33&amp;I$8,#REF!,4,FALSE),"")</f>
        <v/>
      </c>
      <c r="J33" s="16" t="str">
        <f>IFERROR(VLOOKUP($A33&amp;J$8,#REF!,4,FALSE),"")</f>
        <v/>
      </c>
      <c r="K33" s="16" t="str">
        <f>IFERROR(VLOOKUP($A33&amp;K$8,#REF!,4,FALSE),"")</f>
        <v/>
      </c>
      <c r="L33" s="16" t="str">
        <f>IFERROR(VLOOKUP($A33&amp;L$8,#REF!,4,FALSE),"")</f>
        <v/>
      </c>
      <c r="M33" s="16" t="str">
        <f>IFERROR(VLOOKUP($A33&amp;M$8,#REF!,4,FALSE),"")</f>
        <v/>
      </c>
      <c r="N33" s="16" t="str">
        <f>IFERROR(VLOOKUP($A33&amp;N$8,#REF!,4,FALSE),"")</f>
        <v/>
      </c>
      <c r="O33" s="16" t="str">
        <f>IFERROR(VLOOKUP($A33&amp;O$8,#REF!,4,FALSE),"")</f>
        <v/>
      </c>
      <c r="P33" s="16" t="str">
        <f>IFERROR(VLOOKUP($A33&amp;P$8,#REF!,4,FALSE),"")</f>
        <v/>
      </c>
      <c r="Q33" s="16" t="str">
        <f>IFERROR(VLOOKUP($A33&amp;Q$8,#REF!,4,FALSE),"")</f>
        <v/>
      </c>
      <c r="R33" s="16" t="str">
        <f>IFERROR(VLOOKUP($A33&amp;R$8,#REF!,4,FALSE),"")</f>
        <v/>
      </c>
      <c r="S33" s="16" t="str">
        <f>IFERROR(VLOOKUP($A33&amp;S$8,#REF!,4,FALSE),"")</f>
        <v/>
      </c>
      <c r="T33" s="16" t="str">
        <f>IFERROR(VLOOKUP($A33&amp;T$8,#REF!,4,FALSE),"")</f>
        <v/>
      </c>
      <c r="U33" s="16" t="str">
        <f>IFERROR(VLOOKUP($A33&amp;U$8,#REF!,4,FALSE),"")</f>
        <v/>
      </c>
      <c r="V33" s="16" t="str">
        <f>IFERROR(VLOOKUP($A33&amp;V$8,#REF!,4,FALSE),"")</f>
        <v/>
      </c>
      <c r="W33" s="16" t="str">
        <f>IFERROR(VLOOKUP($A33&amp;W$8,#REF!,4,FALSE),"")</f>
        <v/>
      </c>
      <c r="X33" s="16" t="str">
        <f>IFERROR(VLOOKUP($A33&amp;X$8,#REF!,4,FALSE),"")</f>
        <v/>
      </c>
      <c r="Y33" s="16" t="str">
        <f>IFERROR(VLOOKUP($A33&amp;Y$8,#REF!,4,FALSE),"")</f>
        <v/>
      </c>
      <c r="Z33" s="16" t="str">
        <f>IFERROR(VLOOKUP($A33&amp;Z$8,#REF!,4,FALSE),"")</f>
        <v/>
      </c>
      <c r="AA33" s="16" t="str">
        <f>IFERROR(VLOOKUP($A33&amp;AA$8,#REF!,4,FALSE),"")</f>
        <v/>
      </c>
      <c r="AB33" s="16" t="str">
        <f>IFERROR(VLOOKUP($A33&amp;AB$8,#REF!,4,FALSE),"")</f>
        <v/>
      </c>
      <c r="AC33" s="16" t="str">
        <f>IFERROR(VLOOKUP($A33&amp;AC$8,#REF!,4,FALSE),"")</f>
        <v/>
      </c>
      <c r="AD33" s="16" t="str">
        <f>IFERROR(VLOOKUP($A33&amp;AD$8,#REF!,4,FALSE),"")</f>
        <v/>
      </c>
      <c r="AE33" s="16" t="str">
        <f>IFERROR(VLOOKUP($A33&amp;AE$8,#REF!,4,FALSE),"")</f>
        <v/>
      </c>
      <c r="AF33" s="16" t="str">
        <f>IFERROR(VLOOKUP($A33&amp;AF$8,#REF!,4,FALSE),"")</f>
        <v/>
      </c>
      <c r="AG33" s="18">
        <f t="shared" si="0"/>
        <v>0</v>
      </c>
      <c r="AH33" s="20"/>
    </row>
    <row r="34" spans="1:34" ht="17.399999999999999" x14ac:dyDescent="0.25">
      <c r="A34" s="21" t="s">
        <v>107</v>
      </c>
      <c r="B34" s="22" t="s">
        <v>224</v>
      </c>
      <c r="C34" s="16" t="str">
        <f>IFERROR(VLOOKUP($A34&amp;C$8,#REF!,4,FALSE),"")</f>
        <v/>
      </c>
      <c r="D34" s="16" t="str">
        <f>IFERROR(VLOOKUP($A34&amp;D$8,#REF!,4,FALSE),"")</f>
        <v/>
      </c>
      <c r="E34" s="16" t="str">
        <f>IFERROR(VLOOKUP($A34&amp;E$8,#REF!,4,FALSE),"")</f>
        <v/>
      </c>
      <c r="F34" s="16" t="str">
        <f>IFERROR(VLOOKUP($A34&amp;F$8,#REF!,4,FALSE),"")</f>
        <v/>
      </c>
      <c r="G34" s="16" t="str">
        <f>IFERROR(VLOOKUP($A34&amp;G$8,#REF!,4,FALSE),"")</f>
        <v/>
      </c>
      <c r="H34" s="16" t="str">
        <f>IFERROR(VLOOKUP($A34&amp;H$8,#REF!,4,FALSE),"")</f>
        <v/>
      </c>
      <c r="I34" s="16" t="str">
        <f>IFERROR(VLOOKUP($A34&amp;I$8,#REF!,4,FALSE),"")</f>
        <v/>
      </c>
      <c r="J34" s="16" t="str">
        <f>IFERROR(VLOOKUP($A34&amp;J$8,#REF!,4,FALSE),"")</f>
        <v/>
      </c>
      <c r="K34" s="16" t="str">
        <f>IFERROR(VLOOKUP($A34&amp;K$8,#REF!,4,FALSE),"")</f>
        <v/>
      </c>
      <c r="L34" s="16" t="str">
        <f>IFERROR(VLOOKUP($A34&amp;L$8,#REF!,4,FALSE),"")</f>
        <v/>
      </c>
      <c r="M34" s="16" t="str">
        <f>IFERROR(VLOOKUP($A34&amp;M$8,#REF!,4,FALSE),"")</f>
        <v/>
      </c>
      <c r="N34" s="16" t="str">
        <f>IFERROR(VLOOKUP($A34&amp;N$8,#REF!,4,FALSE),"")</f>
        <v/>
      </c>
      <c r="O34" s="16" t="str">
        <f>IFERROR(VLOOKUP($A34&amp;O$8,#REF!,4,FALSE),"")</f>
        <v/>
      </c>
      <c r="P34" s="16" t="str">
        <f>IFERROR(VLOOKUP($A34&amp;P$8,#REF!,4,FALSE),"")</f>
        <v/>
      </c>
      <c r="Q34" s="16" t="str">
        <f>IFERROR(VLOOKUP($A34&amp;Q$8,#REF!,4,FALSE),"")</f>
        <v/>
      </c>
      <c r="R34" s="16" t="str">
        <f>IFERROR(VLOOKUP($A34&amp;R$8,#REF!,4,FALSE),"")</f>
        <v/>
      </c>
      <c r="S34" s="16" t="str">
        <f>IFERROR(VLOOKUP($A34&amp;S$8,#REF!,4,FALSE),"")</f>
        <v/>
      </c>
      <c r="T34" s="16" t="str">
        <f>IFERROR(VLOOKUP($A34&amp;T$8,#REF!,4,FALSE),"")</f>
        <v/>
      </c>
      <c r="U34" s="16" t="str">
        <f>IFERROR(VLOOKUP($A34&amp;U$8,#REF!,4,FALSE),"")</f>
        <v/>
      </c>
      <c r="V34" s="16" t="str">
        <f>IFERROR(VLOOKUP($A34&amp;V$8,#REF!,4,FALSE),"")</f>
        <v/>
      </c>
      <c r="W34" s="16" t="str">
        <f>IFERROR(VLOOKUP($A34&amp;W$8,#REF!,4,FALSE),"")</f>
        <v/>
      </c>
      <c r="X34" s="16" t="str">
        <f>IFERROR(VLOOKUP($A34&amp;X$8,#REF!,4,FALSE),"")</f>
        <v/>
      </c>
      <c r="Y34" s="16" t="str">
        <f>IFERROR(VLOOKUP($A34&amp;Y$8,#REF!,4,FALSE),"")</f>
        <v/>
      </c>
      <c r="Z34" s="16" t="str">
        <f>IFERROR(VLOOKUP($A34&amp;Z$8,#REF!,4,FALSE),"")</f>
        <v/>
      </c>
      <c r="AA34" s="16" t="str">
        <f>IFERROR(VLOOKUP($A34&amp;AA$8,#REF!,4,FALSE),"")</f>
        <v/>
      </c>
      <c r="AB34" s="16" t="str">
        <f>IFERROR(VLOOKUP($A34&amp;AB$8,#REF!,4,FALSE),"")</f>
        <v/>
      </c>
      <c r="AC34" s="16" t="str">
        <f>IFERROR(VLOOKUP($A34&amp;AC$8,#REF!,4,FALSE),"")</f>
        <v/>
      </c>
      <c r="AD34" s="16" t="str">
        <f>IFERROR(VLOOKUP($A34&amp;AD$8,#REF!,4,FALSE),"")</f>
        <v/>
      </c>
      <c r="AE34" s="16" t="str">
        <f>IFERROR(VLOOKUP($A34&amp;AE$8,#REF!,4,FALSE),"")</f>
        <v/>
      </c>
      <c r="AF34" s="16" t="str">
        <f>IFERROR(VLOOKUP($A34&amp;AF$8,#REF!,4,FALSE),"")</f>
        <v/>
      </c>
      <c r="AG34" s="18">
        <f t="shared" si="0"/>
        <v>0</v>
      </c>
      <c r="AH34" s="20"/>
    </row>
    <row r="35" spans="1:34" ht="17.399999999999999" x14ac:dyDescent="0.25">
      <c r="A35" s="21" t="s">
        <v>112</v>
      </c>
      <c r="B35" s="22" t="s">
        <v>224</v>
      </c>
      <c r="C35" s="16" t="str">
        <f>IFERROR(VLOOKUP($A35&amp;C$8,#REF!,4,FALSE),"")</f>
        <v/>
      </c>
      <c r="D35" s="16" t="str">
        <f>IFERROR(VLOOKUP($A35&amp;D$8,#REF!,4,FALSE),"")</f>
        <v/>
      </c>
      <c r="E35" s="16" t="str">
        <f>IFERROR(VLOOKUP($A35&amp;E$8,#REF!,4,FALSE),"")</f>
        <v/>
      </c>
      <c r="F35" s="16" t="str">
        <f>IFERROR(VLOOKUP($A35&amp;F$8,#REF!,4,FALSE),"")</f>
        <v/>
      </c>
      <c r="G35" s="16" t="str">
        <f>IFERROR(VLOOKUP($A35&amp;G$8,#REF!,4,FALSE),"")</f>
        <v/>
      </c>
      <c r="H35" s="16" t="str">
        <f>IFERROR(VLOOKUP($A35&amp;H$8,#REF!,4,FALSE),"")</f>
        <v/>
      </c>
      <c r="I35" s="16" t="str">
        <f>IFERROR(VLOOKUP($A35&amp;I$8,#REF!,4,FALSE),"")</f>
        <v/>
      </c>
      <c r="J35" s="16" t="str">
        <f>IFERROR(VLOOKUP($A35&amp;J$8,#REF!,4,FALSE),"")</f>
        <v/>
      </c>
      <c r="K35" s="16" t="str">
        <f>IFERROR(VLOOKUP($A35&amp;K$8,#REF!,4,FALSE),"")</f>
        <v/>
      </c>
      <c r="L35" s="16" t="str">
        <f>IFERROR(VLOOKUP($A35&amp;L$8,#REF!,4,FALSE),"")</f>
        <v/>
      </c>
      <c r="M35" s="16" t="str">
        <f>IFERROR(VLOOKUP($A35&amp;M$8,#REF!,4,FALSE),"")</f>
        <v/>
      </c>
      <c r="N35" s="16" t="str">
        <f>IFERROR(VLOOKUP($A35&amp;N$8,#REF!,4,FALSE),"")</f>
        <v/>
      </c>
      <c r="O35" s="16" t="str">
        <f>IFERROR(VLOOKUP($A35&amp;O$8,#REF!,4,FALSE),"")</f>
        <v/>
      </c>
      <c r="P35" s="16" t="str">
        <f>IFERROR(VLOOKUP($A35&amp;P$8,#REF!,4,FALSE),"")</f>
        <v/>
      </c>
      <c r="Q35" s="16" t="str">
        <f>IFERROR(VLOOKUP($A35&amp;Q$8,#REF!,4,FALSE),"")</f>
        <v/>
      </c>
      <c r="R35" s="16" t="str">
        <f>IFERROR(VLOOKUP($A35&amp;R$8,#REF!,4,FALSE),"")</f>
        <v/>
      </c>
      <c r="S35" s="16" t="str">
        <f>IFERROR(VLOOKUP($A35&amp;S$8,#REF!,4,FALSE),"")</f>
        <v/>
      </c>
      <c r="T35" s="16" t="str">
        <f>IFERROR(VLOOKUP($A35&amp;T$8,#REF!,4,FALSE),"")</f>
        <v/>
      </c>
      <c r="U35" s="16" t="str">
        <f>IFERROR(VLOOKUP($A35&amp;U$8,#REF!,4,FALSE),"")</f>
        <v/>
      </c>
      <c r="V35" s="16" t="str">
        <f>IFERROR(VLOOKUP($A35&amp;V$8,#REF!,4,FALSE),"")</f>
        <v/>
      </c>
      <c r="W35" s="16" t="str">
        <f>IFERROR(VLOOKUP($A35&amp;W$8,#REF!,4,FALSE),"")</f>
        <v/>
      </c>
      <c r="X35" s="16" t="str">
        <f>IFERROR(VLOOKUP($A35&amp;X$8,#REF!,4,FALSE),"")</f>
        <v/>
      </c>
      <c r="Y35" s="16" t="str">
        <f>IFERROR(VLOOKUP($A35&amp;Y$8,#REF!,4,FALSE),"")</f>
        <v/>
      </c>
      <c r="Z35" s="16" t="str">
        <f>IFERROR(VLOOKUP($A35&amp;Z$8,#REF!,4,FALSE),"")</f>
        <v/>
      </c>
      <c r="AA35" s="16" t="str">
        <f>IFERROR(VLOOKUP($A35&amp;AA$8,#REF!,4,FALSE),"")</f>
        <v/>
      </c>
      <c r="AB35" s="16" t="str">
        <f>IFERROR(VLOOKUP($A35&amp;AB$8,#REF!,4,FALSE),"")</f>
        <v/>
      </c>
      <c r="AC35" s="16" t="str">
        <f>IFERROR(VLOOKUP($A35&amp;AC$8,#REF!,4,FALSE),"")</f>
        <v/>
      </c>
      <c r="AD35" s="16" t="str">
        <f>IFERROR(VLOOKUP($A35&amp;AD$8,#REF!,4,FALSE),"")</f>
        <v/>
      </c>
      <c r="AE35" s="16" t="str">
        <f>IFERROR(VLOOKUP($A35&amp;AE$8,#REF!,4,FALSE),"")</f>
        <v/>
      </c>
      <c r="AF35" s="16" t="str">
        <f>IFERROR(VLOOKUP($A35&amp;AF$8,#REF!,4,FALSE),"")</f>
        <v/>
      </c>
      <c r="AG35" s="18">
        <f t="shared" si="0"/>
        <v>0</v>
      </c>
      <c r="AH35" s="20"/>
    </row>
    <row r="36" spans="1:34" ht="17.399999999999999" x14ac:dyDescent="0.25">
      <c r="A36" s="21" t="s">
        <v>117</v>
      </c>
      <c r="B36" s="75" t="s">
        <v>224</v>
      </c>
      <c r="C36" s="16" t="str">
        <f>IFERROR(VLOOKUP($A36&amp;C$8,#REF!,4,FALSE),"")</f>
        <v/>
      </c>
      <c r="D36" s="16" t="str">
        <f>IFERROR(VLOOKUP($A36&amp;D$8,#REF!,4,FALSE),"")</f>
        <v/>
      </c>
      <c r="E36" s="16" t="str">
        <f>IFERROR(VLOOKUP($A36&amp;E$8,#REF!,4,FALSE),"")</f>
        <v/>
      </c>
      <c r="F36" s="16" t="str">
        <f>IFERROR(VLOOKUP($A36&amp;F$8,#REF!,4,FALSE),"")</f>
        <v/>
      </c>
      <c r="G36" s="16" t="str">
        <f>IFERROR(VLOOKUP($A36&amp;G$8,#REF!,4,FALSE),"")</f>
        <v/>
      </c>
      <c r="H36" s="16" t="str">
        <f>IFERROR(VLOOKUP($A36&amp;H$8,#REF!,4,FALSE),"")</f>
        <v/>
      </c>
      <c r="I36" s="16" t="str">
        <f>IFERROR(VLOOKUP($A36&amp;I$8,#REF!,4,FALSE),"")</f>
        <v/>
      </c>
      <c r="J36" s="16" t="str">
        <f>IFERROR(VLOOKUP($A36&amp;J$8,#REF!,4,FALSE),"")</f>
        <v/>
      </c>
      <c r="K36" s="16" t="str">
        <f>IFERROR(VLOOKUP($A36&amp;K$8,#REF!,4,FALSE),"")</f>
        <v/>
      </c>
      <c r="L36" s="16" t="str">
        <f>IFERROR(VLOOKUP($A36&amp;L$8,#REF!,4,FALSE),"")</f>
        <v/>
      </c>
      <c r="M36" s="16" t="str">
        <f>IFERROR(VLOOKUP($A36&amp;M$8,#REF!,4,FALSE),"")</f>
        <v/>
      </c>
      <c r="N36" s="16" t="str">
        <f>IFERROR(VLOOKUP($A36&amp;N$8,#REF!,4,FALSE),"")</f>
        <v/>
      </c>
      <c r="O36" s="16" t="str">
        <f>IFERROR(VLOOKUP($A36&amp;O$8,#REF!,4,FALSE),"")</f>
        <v/>
      </c>
      <c r="P36" s="16" t="str">
        <f>IFERROR(VLOOKUP($A36&amp;P$8,#REF!,4,FALSE),"")</f>
        <v/>
      </c>
      <c r="Q36" s="16" t="str">
        <f>IFERROR(VLOOKUP($A36&amp;Q$8,#REF!,4,FALSE),"")</f>
        <v/>
      </c>
      <c r="R36" s="16" t="str">
        <f>IFERROR(VLOOKUP($A36&amp;R$8,#REF!,4,FALSE),"")</f>
        <v/>
      </c>
      <c r="S36" s="16" t="str">
        <f>IFERROR(VLOOKUP($A36&amp;S$8,#REF!,4,FALSE),"")</f>
        <v/>
      </c>
      <c r="T36" s="16" t="str">
        <f>IFERROR(VLOOKUP($A36&amp;T$8,#REF!,4,FALSE),"")</f>
        <v/>
      </c>
      <c r="U36" s="16" t="str">
        <f>IFERROR(VLOOKUP($A36&amp;U$8,#REF!,4,FALSE),"")</f>
        <v/>
      </c>
      <c r="V36" s="16" t="str">
        <f>IFERROR(VLOOKUP($A36&amp;V$8,#REF!,4,FALSE),"")</f>
        <v/>
      </c>
      <c r="W36" s="16" t="str">
        <f>IFERROR(VLOOKUP($A36&amp;W$8,#REF!,4,FALSE),"")</f>
        <v/>
      </c>
      <c r="X36" s="16" t="str">
        <f>IFERROR(VLOOKUP($A36&amp;X$8,#REF!,4,FALSE),"")</f>
        <v/>
      </c>
      <c r="Y36" s="16" t="str">
        <f>IFERROR(VLOOKUP($A36&amp;Y$8,#REF!,4,FALSE),"")</f>
        <v/>
      </c>
      <c r="Z36" s="16" t="str">
        <f>IFERROR(VLOOKUP($A36&amp;Z$8,#REF!,4,FALSE),"")</f>
        <v/>
      </c>
      <c r="AA36" s="16" t="str">
        <f>IFERROR(VLOOKUP($A36&amp;AA$8,#REF!,4,FALSE),"")</f>
        <v/>
      </c>
      <c r="AB36" s="16" t="str">
        <f>IFERROR(VLOOKUP($A36&amp;AB$8,#REF!,4,FALSE),"")</f>
        <v/>
      </c>
      <c r="AC36" s="16" t="str">
        <f>IFERROR(VLOOKUP($A36&amp;AC$8,#REF!,4,FALSE),"")</f>
        <v/>
      </c>
      <c r="AD36" s="16" t="str">
        <f>IFERROR(VLOOKUP($A36&amp;AD$8,#REF!,4,FALSE),"")</f>
        <v/>
      </c>
      <c r="AE36" s="16" t="str">
        <f>IFERROR(VLOOKUP($A36&amp;AE$8,#REF!,4,FALSE),"")</f>
        <v/>
      </c>
      <c r="AF36" s="16" t="str">
        <f>IFERROR(VLOOKUP($A36&amp;AF$8,#REF!,4,FALSE),"")</f>
        <v/>
      </c>
      <c r="AG36" s="18">
        <f t="shared" si="0"/>
        <v>0</v>
      </c>
      <c r="AH36" s="20"/>
    </row>
    <row r="37" spans="1:34" ht="18" thickBot="1" x14ac:dyDescent="0.3">
      <c r="A37" s="24" t="s">
        <v>116</v>
      </c>
      <c r="B37" s="76" t="s">
        <v>224</v>
      </c>
      <c r="C37" s="27" t="str">
        <f>IFERROR(VLOOKUP($A37&amp;C$8,#REF!,4,FALSE),"")</f>
        <v/>
      </c>
      <c r="D37" s="27" t="str">
        <f>IFERROR(VLOOKUP($A37&amp;D$8,#REF!,4,FALSE),"")</f>
        <v/>
      </c>
      <c r="E37" s="27" t="str">
        <f>IFERROR(VLOOKUP($A37&amp;E$8,#REF!,4,FALSE),"")</f>
        <v/>
      </c>
      <c r="F37" s="27" t="str">
        <f>IFERROR(VLOOKUP($A37&amp;F$8,#REF!,4,FALSE),"")</f>
        <v/>
      </c>
      <c r="G37" s="27" t="str">
        <f>IFERROR(VLOOKUP($A37&amp;G$8,#REF!,4,FALSE),"")</f>
        <v/>
      </c>
      <c r="H37" s="27" t="str">
        <f>IFERROR(VLOOKUP($A37&amp;H$8,#REF!,4,FALSE),"")</f>
        <v/>
      </c>
      <c r="I37" s="27" t="str">
        <f>IFERROR(VLOOKUP($A37&amp;I$8,#REF!,4,FALSE),"")</f>
        <v/>
      </c>
      <c r="J37" s="27" t="str">
        <f>IFERROR(VLOOKUP($A37&amp;J$8,#REF!,4,FALSE),"")</f>
        <v/>
      </c>
      <c r="K37" s="27" t="str">
        <f>IFERROR(VLOOKUP($A37&amp;K$8,#REF!,4,FALSE),"")</f>
        <v/>
      </c>
      <c r="L37" s="27" t="str">
        <f>IFERROR(VLOOKUP($A37&amp;L$8,#REF!,4,FALSE),"")</f>
        <v/>
      </c>
      <c r="M37" s="27" t="str">
        <f>IFERROR(VLOOKUP($A37&amp;M$8,#REF!,4,FALSE),"")</f>
        <v/>
      </c>
      <c r="N37" s="27" t="str">
        <f>IFERROR(VLOOKUP($A37&amp;N$8,#REF!,4,FALSE),"")</f>
        <v/>
      </c>
      <c r="O37" s="27" t="str">
        <f>IFERROR(VLOOKUP($A37&amp;O$8,#REF!,4,FALSE),"")</f>
        <v/>
      </c>
      <c r="P37" s="27" t="str">
        <f>IFERROR(VLOOKUP($A37&amp;P$8,#REF!,4,FALSE),"")</f>
        <v/>
      </c>
      <c r="Q37" s="27" t="str">
        <f>IFERROR(VLOOKUP($A37&amp;Q$8,#REF!,4,FALSE),"")</f>
        <v/>
      </c>
      <c r="R37" s="27" t="str">
        <f>IFERROR(VLOOKUP($A37&amp;R$8,#REF!,4,FALSE),"")</f>
        <v/>
      </c>
      <c r="S37" s="27" t="str">
        <f>IFERROR(VLOOKUP($A37&amp;S$8,#REF!,4,FALSE),"")</f>
        <v/>
      </c>
      <c r="T37" s="27" t="str">
        <f>IFERROR(VLOOKUP($A37&amp;T$8,#REF!,4,FALSE),"")</f>
        <v/>
      </c>
      <c r="U37" s="27" t="str">
        <f>IFERROR(VLOOKUP($A37&amp;U$8,#REF!,4,FALSE),"")</f>
        <v/>
      </c>
      <c r="V37" s="27" t="str">
        <f>IFERROR(VLOOKUP($A37&amp;V$8,#REF!,4,FALSE),"")</f>
        <v/>
      </c>
      <c r="W37" s="27" t="str">
        <f>IFERROR(VLOOKUP($A37&amp;W$8,#REF!,4,FALSE),"")</f>
        <v/>
      </c>
      <c r="X37" s="27" t="str">
        <f>IFERROR(VLOOKUP($A37&amp;X$8,#REF!,4,FALSE),"")</f>
        <v/>
      </c>
      <c r="Y37" s="27" t="str">
        <f>IFERROR(VLOOKUP($A37&amp;Y$8,#REF!,4,FALSE),"")</f>
        <v/>
      </c>
      <c r="Z37" s="27" t="str">
        <f>IFERROR(VLOOKUP($A37&amp;Z$8,#REF!,4,FALSE),"")</f>
        <v/>
      </c>
      <c r="AA37" s="27" t="str">
        <f>IFERROR(VLOOKUP($A37&amp;AA$8,#REF!,4,FALSE),"")</f>
        <v/>
      </c>
      <c r="AB37" s="27" t="str">
        <f>IFERROR(VLOOKUP($A37&amp;AB$8,#REF!,4,FALSE),"")</f>
        <v/>
      </c>
      <c r="AC37" s="27" t="str">
        <f>IFERROR(VLOOKUP($A37&amp;AC$8,#REF!,4,FALSE),"")</f>
        <v/>
      </c>
      <c r="AD37" s="27" t="str">
        <f>IFERROR(VLOOKUP($A37&amp;AD$8,#REF!,4,FALSE),"")</f>
        <v/>
      </c>
      <c r="AE37" s="27" t="str">
        <f>IFERROR(VLOOKUP($A37&amp;AE$8,#REF!,4,FALSE),"")</f>
        <v/>
      </c>
      <c r="AF37" s="27" t="str">
        <f>IFERROR(VLOOKUP($A37&amp;AF$8,#REF!,4,FALSE),"")</f>
        <v/>
      </c>
      <c r="AG37" s="28">
        <f t="shared" si="0"/>
        <v>0</v>
      </c>
      <c r="AH37" s="29"/>
    </row>
    <row r="38" spans="1:34" ht="17.399999999999999" x14ac:dyDescent="0.25">
      <c r="A38" s="34" t="s">
        <v>100</v>
      </c>
      <c r="B38" s="35" t="s">
        <v>225</v>
      </c>
      <c r="C38" s="37" t="str">
        <f>IFERROR(VLOOKUP($A38&amp;C$8,#REF!,4,FALSE),"")</f>
        <v/>
      </c>
      <c r="D38" s="37" t="str">
        <f>IFERROR(VLOOKUP($A38&amp;D$8,#REF!,4,FALSE),"")</f>
        <v/>
      </c>
      <c r="E38" s="37" t="str">
        <f>IFERROR(VLOOKUP($A38&amp;E$8,#REF!,4,FALSE),"")</f>
        <v/>
      </c>
      <c r="F38" s="37" t="str">
        <f>IFERROR(VLOOKUP($A38&amp;F$8,#REF!,4,FALSE),"")</f>
        <v/>
      </c>
      <c r="G38" s="37" t="str">
        <f>IFERROR(VLOOKUP($A38&amp;G$8,#REF!,4,FALSE),"")</f>
        <v/>
      </c>
      <c r="H38" s="37" t="str">
        <f>IFERROR(VLOOKUP($A38&amp;H$8,#REF!,4,FALSE),"")</f>
        <v/>
      </c>
      <c r="I38" s="37" t="str">
        <f>IFERROR(VLOOKUP($A38&amp;I$8,#REF!,4,FALSE),"")</f>
        <v/>
      </c>
      <c r="J38" s="37" t="str">
        <f>IFERROR(VLOOKUP($A38&amp;J$8,#REF!,4,FALSE),"")</f>
        <v/>
      </c>
      <c r="K38" s="37" t="str">
        <f>IFERROR(VLOOKUP($A38&amp;K$8,#REF!,4,FALSE),"")</f>
        <v/>
      </c>
      <c r="L38" s="37" t="str">
        <f>IFERROR(VLOOKUP($A38&amp;L$8,#REF!,4,FALSE),"")</f>
        <v/>
      </c>
      <c r="M38" s="37" t="str">
        <f>IFERROR(VLOOKUP($A38&amp;M$8,#REF!,4,FALSE),"")</f>
        <v/>
      </c>
      <c r="N38" s="37" t="str">
        <f>IFERROR(VLOOKUP($A38&amp;N$8,#REF!,4,FALSE),"")</f>
        <v/>
      </c>
      <c r="O38" s="37" t="str">
        <f>IFERROR(VLOOKUP($A38&amp;O$8,#REF!,4,FALSE),"")</f>
        <v/>
      </c>
      <c r="P38" s="37" t="str">
        <f>IFERROR(VLOOKUP($A38&amp;P$8,#REF!,4,FALSE),"")</f>
        <v/>
      </c>
      <c r="Q38" s="37" t="str">
        <f>IFERROR(VLOOKUP($A38&amp;Q$8,#REF!,4,FALSE),"")</f>
        <v/>
      </c>
      <c r="R38" s="37" t="str">
        <f>IFERROR(VLOOKUP($A38&amp;R$8,#REF!,4,FALSE),"")</f>
        <v/>
      </c>
      <c r="S38" s="37" t="str">
        <f>IFERROR(VLOOKUP($A38&amp;S$8,#REF!,4,FALSE),"")</f>
        <v/>
      </c>
      <c r="T38" s="37" t="str">
        <f>IFERROR(VLOOKUP($A38&amp;T$8,#REF!,4,FALSE),"")</f>
        <v/>
      </c>
      <c r="U38" s="37" t="str">
        <f>IFERROR(VLOOKUP($A38&amp;U$8,#REF!,4,FALSE),"")</f>
        <v/>
      </c>
      <c r="V38" s="37" t="str">
        <f>IFERROR(VLOOKUP($A38&amp;V$8,#REF!,4,FALSE),"")</f>
        <v/>
      </c>
      <c r="W38" s="37" t="str">
        <f>IFERROR(VLOOKUP($A38&amp;W$8,#REF!,4,FALSE),"")</f>
        <v/>
      </c>
      <c r="X38" s="37" t="str">
        <f>IFERROR(VLOOKUP($A38&amp;X$8,#REF!,4,FALSE),"")</f>
        <v/>
      </c>
      <c r="Y38" s="37" t="str">
        <f>IFERROR(VLOOKUP($A38&amp;Y$8,#REF!,4,FALSE),"")</f>
        <v/>
      </c>
      <c r="Z38" s="37" t="str">
        <f>IFERROR(VLOOKUP($A38&amp;Z$8,#REF!,4,FALSE),"")</f>
        <v/>
      </c>
      <c r="AA38" s="37" t="str">
        <f>IFERROR(VLOOKUP($A38&amp;AA$8,#REF!,4,FALSE),"")</f>
        <v/>
      </c>
      <c r="AB38" s="37" t="str">
        <f>IFERROR(VLOOKUP($A38&amp;AB$8,#REF!,4,FALSE),"")</f>
        <v/>
      </c>
      <c r="AC38" s="37" t="str">
        <f>IFERROR(VLOOKUP($A38&amp;AC$8,#REF!,4,FALSE),"")</f>
        <v/>
      </c>
      <c r="AD38" s="37" t="str">
        <f>IFERROR(VLOOKUP($A38&amp;AD$8,#REF!,4,FALSE),"")</f>
        <v/>
      </c>
      <c r="AE38" s="37" t="str">
        <f>IFERROR(VLOOKUP($A38&amp;AE$8,#REF!,4,FALSE),"")</f>
        <v/>
      </c>
      <c r="AF38" s="37" t="str">
        <f>IFERROR(VLOOKUP($A38&amp;AF$8,#REF!,4,FALSE),"")</f>
        <v/>
      </c>
      <c r="AG38" s="38">
        <f t="shared" si="0"/>
        <v>0</v>
      </c>
      <c r="AH38" s="20"/>
    </row>
    <row r="39" spans="1:34" ht="18" thickBot="1" x14ac:dyDescent="0.3">
      <c r="A39" s="21" t="s">
        <v>219</v>
      </c>
      <c r="B39" s="63" t="s">
        <v>225</v>
      </c>
      <c r="C39" s="39" t="str">
        <f>IFERROR(VLOOKUP($A39&amp;C$8,#REF!,4,FALSE),"")</f>
        <v/>
      </c>
      <c r="D39" s="39" t="str">
        <f>IFERROR(VLOOKUP($A39&amp;D$8,#REF!,4,FALSE),"")</f>
        <v/>
      </c>
      <c r="E39" s="39" t="str">
        <f>IFERROR(VLOOKUP($A39&amp;E$8,#REF!,4,FALSE),"")</f>
        <v/>
      </c>
      <c r="F39" s="39" t="str">
        <f>IFERROR(VLOOKUP($A39&amp;F$8,#REF!,4,FALSE),"")</f>
        <v/>
      </c>
      <c r="G39" s="39" t="str">
        <f>IFERROR(VLOOKUP($A39&amp;G$8,#REF!,4,FALSE),"")</f>
        <v/>
      </c>
      <c r="H39" s="39" t="str">
        <f>IFERROR(VLOOKUP($A39&amp;H$8,#REF!,4,FALSE),"")</f>
        <v/>
      </c>
      <c r="I39" s="39" t="str">
        <f>IFERROR(VLOOKUP($A39&amp;I$8,#REF!,4,FALSE),"")</f>
        <v/>
      </c>
      <c r="J39" s="39" t="str">
        <f>IFERROR(VLOOKUP($A39&amp;J$8,#REF!,4,FALSE),"")</f>
        <v/>
      </c>
      <c r="K39" s="39" t="str">
        <f>IFERROR(VLOOKUP($A39&amp;K$8,#REF!,4,FALSE),"")</f>
        <v/>
      </c>
      <c r="L39" s="39" t="str">
        <f>IFERROR(VLOOKUP($A39&amp;L$8,#REF!,4,FALSE),"")</f>
        <v/>
      </c>
      <c r="M39" s="39" t="str">
        <f>IFERROR(VLOOKUP($A39&amp;M$8,#REF!,4,FALSE),"")</f>
        <v/>
      </c>
      <c r="N39" s="39" t="str">
        <f>IFERROR(VLOOKUP($A39&amp;N$8,#REF!,4,FALSE),"")</f>
        <v/>
      </c>
      <c r="O39" s="39" t="str">
        <f>IFERROR(VLOOKUP($A39&amp;O$8,#REF!,4,FALSE),"")</f>
        <v/>
      </c>
      <c r="P39" s="39" t="str">
        <f>IFERROR(VLOOKUP($A39&amp;P$8,#REF!,4,FALSE),"")</f>
        <v/>
      </c>
      <c r="Q39" s="39" t="str">
        <f>IFERROR(VLOOKUP($A39&amp;Q$8,#REF!,4,FALSE),"")</f>
        <v/>
      </c>
      <c r="R39" s="39" t="str">
        <f>IFERROR(VLOOKUP($A39&amp;R$8,#REF!,4,FALSE),"")</f>
        <v/>
      </c>
      <c r="S39" s="39" t="str">
        <f>IFERROR(VLOOKUP($A39&amp;S$8,#REF!,4,FALSE),"")</f>
        <v/>
      </c>
      <c r="T39" s="39" t="str">
        <f>IFERROR(VLOOKUP($A39&amp;T$8,#REF!,4,FALSE),"")</f>
        <v/>
      </c>
      <c r="U39" s="39" t="str">
        <f>IFERROR(VLOOKUP($A39&amp;U$8,#REF!,4,FALSE),"")</f>
        <v/>
      </c>
      <c r="V39" s="39" t="str">
        <f>IFERROR(VLOOKUP($A39&amp;V$8,#REF!,4,FALSE),"")</f>
        <v/>
      </c>
      <c r="W39" s="39" t="str">
        <f>IFERROR(VLOOKUP($A39&amp;W$8,#REF!,4,FALSE),"")</f>
        <v/>
      </c>
      <c r="X39" s="39" t="str">
        <f>IFERROR(VLOOKUP($A39&amp;X$8,#REF!,4,FALSE),"")</f>
        <v/>
      </c>
      <c r="Y39" s="39" t="str">
        <f>IFERROR(VLOOKUP($A39&amp;Y$8,#REF!,4,FALSE),"")</f>
        <v/>
      </c>
      <c r="Z39" s="39" t="str">
        <f>IFERROR(VLOOKUP($A39&amp;Z$8,#REF!,4,FALSE),"")</f>
        <v/>
      </c>
      <c r="AA39" s="39" t="str">
        <f>IFERROR(VLOOKUP($A39&amp;AA$8,#REF!,4,FALSE),"")</f>
        <v/>
      </c>
      <c r="AB39" s="39" t="str">
        <f>IFERROR(VLOOKUP($A39&amp;AB$8,#REF!,4,FALSE),"")</f>
        <v/>
      </c>
      <c r="AC39" s="39" t="str">
        <f>IFERROR(VLOOKUP($A39&amp;AC$8,#REF!,4,FALSE),"")</f>
        <v/>
      </c>
      <c r="AD39" s="39" t="str">
        <f>IFERROR(VLOOKUP($A39&amp;AD$8,#REF!,4,FALSE),"")</f>
        <v/>
      </c>
      <c r="AE39" s="39" t="str">
        <f>IFERROR(VLOOKUP($A39&amp;AE$8,#REF!,4,FALSE),"")</f>
        <v/>
      </c>
      <c r="AF39" s="39" t="str">
        <f>IFERROR(VLOOKUP($A39&amp;AF$8,#REF!,4,FALSE),"")</f>
        <v/>
      </c>
      <c r="AG39" s="53">
        <f t="shared" si="0"/>
        <v>0</v>
      </c>
      <c r="AH39" s="20"/>
    </row>
    <row r="40" spans="1:34" ht="18" thickBot="1" x14ac:dyDescent="0.3">
      <c r="A40" s="21" t="s">
        <v>102</v>
      </c>
      <c r="B40" s="67" t="s">
        <v>226</v>
      </c>
      <c r="C40" s="68" t="str">
        <f>IFERROR(VLOOKUP($A40&amp;C$8,#REF!,4,FALSE),"")</f>
        <v/>
      </c>
      <c r="D40" s="68" t="str">
        <f>IFERROR(VLOOKUP($A40&amp;D$8,#REF!,4,FALSE),"")</f>
        <v/>
      </c>
      <c r="E40" s="68" t="str">
        <f>IFERROR(VLOOKUP($A40&amp;E$8,#REF!,4,FALSE),"")</f>
        <v/>
      </c>
      <c r="F40" s="68" t="str">
        <f>IFERROR(VLOOKUP($A40&amp;F$8,#REF!,4,FALSE),"")</f>
        <v/>
      </c>
      <c r="G40" s="68" t="str">
        <f>IFERROR(VLOOKUP($A40&amp;G$8,#REF!,4,FALSE),"")</f>
        <v/>
      </c>
      <c r="H40" s="68" t="str">
        <f>IFERROR(VLOOKUP($A40&amp;H$8,#REF!,4,FALSE),"")</f>
        <v/>
      </c>
      <c r="I40" s="68" t="str">
        <f>IFERROR(VLOOKUP($A40&amp;I$8,#REF!,4,FALSE),"")</f>
        <v/>
      </c>
      <c r="J40" s="68" t="str">
        <f>IFERROR(VLOOKUP($A40&amp;J$8,#REF!,4,FALSE),"")</f>
        <v/>
      </c>
      <c r="K40" s="68" t="str">
        <f>IFERROR(VLOOKUP($A40&amp;K$8,#REF!,4,FALSE),"")</f>
        <v/>
      </c>
      <c r="L40" s="68" t="str">
        <f>IFERROR(VLOOKUP($A40&amp;L$8,#REF!,4,FALSE),"")</f>
        <v/>
      </c>
      <c r="M40" s="68" t="str">
        <f>IFERROR(VLOOKUP($A40&amp;M$8,#REF!,4,FALSE),"")</f>
        <v/>
      </c>
      <c r="N40" s="68" t="str">
        <f>IFERROR(VLOOKUP($A40&amp;N$8,#REF!,4,FALSE),"")</f>
        <v/>
      </c>
      <c r="O40" s="68" t="str">
        <f>IFERROR(VLOOKUP($A40&amp;O$8,#REF!,4,FALSE),"")</f>
        <v/>
      </c>
      <c r="P40" s="68" t="str">
        <f>IFERROR(VLOOKUP($A40&amp;P$8,#REF!,4,FALSE),"")</f>
        <v/>
      </c>
      <c r="Q40" s="68" t="str">
        <f>IFERROR(VLOOKUP($A40&amp;Q$8,#REF!,4,FALSE),"")</f>
        <v/>
      </c>
      <c r="R40" s="68" t="str">
        <f>IFERROR(VLOOKUP($A40&amp;R$8,#REF!,4,FALSE),"")</f>
        <v/>
      </c>
      <c r="S40" s="68" t="str">
        <f>IFERROR(VLOOKUP($A40&amp;S$8,#REF!,4,FALSE),"")</f>
        <v/>
      </c>
      <c r="T40" s="68" t="str">
        <f>IFERROR(VLOOKUP($A40&amp;T$8,#REF!,4,FALSE),"")</f>
        <v/>
      </c>
      <c r="U40" s="68" t="str">
        <f>IFERROR(VLOOKUP($A40&amp;U$8,#REF!,4,FALSE),"")</f>
        <v/>
      </c>
      <c r="V40" s="68" t="str">
        <f>IFERROR(VLOOKUP($A40&amp;V$8,#REF!,4,FALSE),"")</f>
        <v/>
      </c>
      <c r="W40" s="68" t="str">
        <f>IFERROR(VLOOKUP($A40&amp;W$8,#REF!,4,FALSE),"")</f>
        <v/>
      </c>
      <c r="X40" s="68" t="str">
        <f>IFERROR(VLOOKUP($A40&amp;X$8,#REF!,4,FALSE),"")</f>
        <v/>
      </c>
      <c r="Y40" s="68" t="str">
        <f>IFERROR(VLOOKUP($A40&amp;Y$8,#REF!,4,FALSE),"")</f>
        <v/>
      </c>
      <c r="Z40" s="68" t="str">
        <f>IFERROR(VLOOKUP($A40&amp;Z$8,#REF!,4,FALSE),"")</f>
        <v/>
      </c>
      <c r="AA40" s="68" t="str">
        <f>IFERROR(VLOOKUP($A40&amp;AA$8,#REF!,4,FALSE),"")</f>
        <v/>
      </c>
      <c r="AB40" s="68" t="str">
        <f>IFERROR(VLOOKUP($A40&amp;AB$8,#REF!,4,FALSE),"")</f>
        <v/>
      </c>
      <c r="AC40" s="68" t="str">
        <f>IFERROR(VLOOKUP($A40&amp;AC$8,#REF!,4,FALSE),"")</f>
        <v/>
      </c>
      <c r="AD40" s="68" t="str">
        <f>IFERROR(VLOOKUP($A40&amp;AD$8,#REF!,4,FALSE),"")</f>
        <v/>
      </c>
      <c r="AE40" s="68" t="str">
        <f>IFERROR(VLOOKUP($A40&amp;AE$8,#REF!,4,FALSE),"")</f>
        <v/>
      </c>
      <c r="AF40" s="68" t="str">
        <f>IFERROR(VLOOKUP($A40&amp;AF$8,#REF!,4,FALSE),"")</f>
        <v/>
      </c>
      <c r="AG40" s="70">
        <f t="shared" si="0"/>
        <v>0</v>
      </c>
      <c r="AH40" s="46"/>
    </row>
    <row r="41" spans="1:34" ht="18" thickBot="1" x14ac:dyDescent="0.3">
      <c r="A41" s="66" t="s">
        <v>220</v>
      </c>
      <c r="B41" s="67" t="s">
        <v>226</v>
      </c>
      <c r="C41" s="68" t="str">
        <f>IFERROR(VLOOKUP($A41&amp;C$8,#REF!,4,FALSE),"")</f>
        <v/>
      </c>
      <c r="D41" s="68" t="str">
        <f>IFERROR(VLOOKUP($A41&amp;D$8,#REF!,4,FALSE),"")</f>
        <v/>
      </c>
      <c r="E41" s="68" t="str">
        <f>IFERROR(VLOOKUP($A41&amp;E$8,#REF!,4,FALSE),"")</f>
        <v/>
      </c>
      <c r="F41" s="68" t="str">
        <f>IFERROR(VLOOKUP($A41&amp;F$8,#REF!,4,FALSE),"")</f>
        <v/>
      </c>
      <c r="G41" s="68" t="str">
        <f>IFERROR(VLOOKUP($A41&amp;G$8,#REF!,4,FALSE),"")</f>
        <v/>
      </c>
      <c r="H41" s="68" t="str">
        <f>IFERROR(VLOOKUP($A41&amp;H$8,#REF!,4,FALSE),"")</f>
        <v/>
      </c>
      <c r="I41" s="68" t="str">
        <f>IFERROR(VLOOKUP($A41&amp;I$8,#REF!,4,FALSE),"")</f>
        <v/>
      </c>
      <c r="J41" s="68" t="str">
        <f>IFERROR(VLOOKUP($A41&amp;J$8,#REF!,4,FALSE),"")</f>
        <v/>
      </c>
      <c r="K41" s="68" t="str">
        <f>IFERROR(VLOOKUP($A41&amp;K$8,#REF!,4,FALSE),"")</f>
        <v/>
      </c>
      <c r="L41" s="68" t="str">
        <f>IFERROR(VLOOKUP($A41&amp;L$8,#REF!,4,FALSE),"")</f>
        <v/>
      </c>
      <c r="M41" s="68" t="str">
        <f>IFERROR(VLOOKUP($A41&amp;M$8,#REF!,4,FALSE),"")</f>
        <v/>
      </c>
      <c r="N41" s="68" t="str">
        <f>IFERROR(VLOOKUP($A41&amp;N$8,#REF!,4,FALSE),"")</f>
        <v/>
      </c>
      <c r="O41" s="68" t="str">
        <f>IFERROR(VLOOKUP($A41&amp;O$8,#REF!,4,FALSE),"")</f>
        <v/>
      </c>
      <c r="P41" s="68" t="str">
        <f>IFERROR(VLOOKUP($A41&amp;P$8,#REF!,4,FALSE),"")</f>
        <v/>
      </c>
      <c r="Q41" s="68" t="str">
        <f>IFERROR(VLOOKUP($A41&amp;Q$8,#REF!,4,FALSE),"")</f>
        <v/>
      </c>
      <c r="R41" s="68" t="str">
        <f>IFERROR(VLOOKUP($A41&amp;R$8,#REF!,4,FALSE),"")</f>
        <v/>
      </c>
      <c r="S41" s="68" t="str">
        <f>IFERROR(VLOOKUP($A41&amp;S$8,#REF!,4,FALSE),"")</f>
        <v/>
      </c>
      <c r="T41" s="68" t="str">
        <f>IFERROR(VLOOKUP($A41&amp;T$8,#REF!,4,FALSE),"")</f>
        <v/>
      </c>
      <c r="U41" s="68" t="str">
        <f>IFERROR(VLOOKUP($A41&amp;U$8,#REF!,4,FALSE),"")</f>
        <v/>
      </c>
      <c r="V41" s="68" t="str">
        <f>IFERROR(VLOOKUP($A41&amp;V$8,#REF!,4,FALSE),"")</f>
        <v/>
      </c>
      <c r="W41" s="68" t="str">
        <f>IFERROR(VLOOKUP($A41&amp;W$8,#REF!,4,FALSE),"")</f>
        <v/>
      </c>
      <c r="X41" s="68" t="str">
        <f>IFERROR(VLOOKUP($A41&amp;X$8,#REF!,4,FALSE),"")</f>
        <v/>
      </c>
      <c r="Y41" s="68" t="str">
        <f>IFERROR(VLOOKUP($A41&amp;Y$8,#REF!,4,FALSE),"")</f>
        <v/>
      </c>
      <c r="Z41" s="68" t="str">
        <f>IFERROR(VLOOKUP($A41&amp;Z$8,#REF!,4,FALSE),"")</f>
        <v/>
      </c>
      <c r="AA41" s="68" t="str">
        <f>IFERROR(VLOOKUP($A41&amp;AA$8,#REF!,4,FALSE),"")</f>
        <v/>
      </c>
      <c r="AB41" s="68" t="str">
        <f>IFERROR(VLOOKUP($A41&amp;AB$8,#REF!,4,FALSE),"")</f>
        <v/>
      </c>
      <c r="AC41" s="68" t="str">
        <f>IFERROR(VLOOKUP($A41&amp;AC$8,#REF!,4,FALSE),"")</f>
        <v/>
      </c>
      <c r="AD41" s="68" t="str">
        <f>IFERROR(VLOOKUP($A41&amp;AD$8,#REF!,4,FALSE),"")</f>
        <v/>
      </c>
      <c r="AE41" s="68" t="str">
        <f>IFERROR(VLOOKUP($A41&amp;AE$8,#REF!,4,FALSE),"")</f>
        <v/>
      </c>
      <c r="AF41" s="68" t="str">
        <f>IFERROR(VLOOKUP($A41&amp;AF$8,#REF!,4,FALSE),"")</f>
        <v/>
      </c>
      <c r="AG41" s="70">
        <f t="shared" si="0"/>
        <v>0</v>
      </c>
      <c r="AH41" s="12"/>
    </row>
    <row r="42" spans="1:34" ht="17.399999999999999" x14ac:dyDescent="0.25">
      <c r="A42" s="30" t="s">
        <v>63</v>
      </c>
      <c r="B42" s="31"/>
      <c r="C42" s="10" t="str">
        <f>IFERROR(VLOOKUP($A42&amp;C$8,#REF!,4,FALSE),"")</f>
        <v/>
      </c>
      <c r="D42" s="10" t="str">
        <f>IFERROR(VLOOKUP($A42&amp;D$8,#REF!,4,FALSE),"")</f>
        <v/>
      </c>
      <c r="E42" s="10" t="str">
        <f>IFERROR(VLOOKUP($A42&amp;E$8,#REF!,4,FALSE),"")</f>
        <v/>
      </c>
      <c r="F42" s="10" t="str">
        <f>IFERROR(VLOOKUP($A42&amp;F$8,#REF!,4,FALSE),"")</f>
        <v/>
      </c>
      <c r="G42" s="10" t="str">
        <f>IFERROR(VLOOKUP($A42&amp;G$8,#REF!,4,FALSE),"")</f>
        <v/>
      </c>
      <c r="H42" s="10" t="str">
        <f>IFERROR(VLOOKUP($A42&amp;H$8,#REF!,4,FALSE),"")</f>
        <v/>
      </c>
      <c r="I42" s="10" t="str">
        <f>IFERROR(VLOOKUP($A42&amp;I$8,#REF!,4,FALSE),"")</f>
        <v/>
      </c>
      <c r="J42" s="10" t="str">
        <f>IFERROR(VLOOKUP($A42&amp;J$8,#REF!,4,FALSE),"")</f>
        <v/>
      </c>
      <c r="K42" s="10" t="str">
        <f>IFERROR(VLOOKUP($A42&amp;K$8,#REF!,4,FALSE),"")</f>
        <v/>
      </c>
      <c r="L42" s="10" t="str">
        <f>IFERROR(VLOOKUP($A42&amp;L$8,#REF!,4,FALSE),"")</f>
        <v/>
      </c>
      <c r="M42" s="10" t="str">
        <f>IFERROR(VLOOKUP($A42&amp;M$8,#REF!,4,FALSE),"")</f>
        <v/>
      </c>
      <c r="N42" s="10" t="str">
        <f>IFERROR(VLOOKUP($A42&amp;N$8,#REF!,4,FALSE),"")</f>
        <v/>
      </c>
      <c r="O42" s="10" t="str">
        <f>IFERROR(VLOOKUP($A42&amp;O$8,#REF!,4,FALSE),"")</f>
        <v/>
      </c>
      <c r="P42" s="10" t="str">
        <f>IFERROR(VLOOKUP($A42&amp;P$8,#REF!,4,FALSE),"")</f>
        <v/>
      </c>
      <c r="Q42" s="10" t="str">
        <f>IFERROR(VLOOKUP($A42&amp;Q$8,#REF!,4,FALSE),"")</f>
        <v/>
      </c>
      <c r="R42" s="10" t="str">
        <f>IFERROR(VLOOKUP($A42&amp;R$8,#REF!,4,FALSE),"")</f>
        <v/>
      </c>
      <c r="S42" s="10" t="str">
        <f>IFERROR(VLOOKUP($A42&amp;S$8,#REF!,4,FALSE),"")</f>
        <v/>
      </c>
      <c r="T42" s="10" t="str">
        <f>IFERROR(VLOOKUP($A42&amp;T$8,#REF!,4,FALSE),"")</f>
        <v/>
      </c>
      <c r="U42" s="10" t="str">
        <f>IFERROR(VLOOKUP($A42&amp;U$8,#REF!,4,FALSE),"")</f>
        <v/>
      </c>
      <c r="V42" s="10" t="str">
        <f>IFERROR(VLOOKUP($A42&amp;V$8,#REF!,4,FALSE),"")</f>
        <v/>
      </c>
      <c r="W42" s="10" t="str">
        <f>IFERROR(VLOOKUP($A42&amp;W$8,#REF!,4,FALSE),"")</f>
        <v/>
      </c>
      <c r="X42" s="10" t="str">
        <f>IFERROR(VLOOKUP($A42&amp;X$8,#REF!,4,FALSE),"")</f>
        <v/>
      </c>
      <c r="Y42" s="10" t="str">
        <f>IFERROR(VLOOKUP($A42&amp;Y$8,#REF!,4,FALSE),"")</f>
        <v/>
      </c>
      <c r="Z42" s="10" t="str">
        <f>IFERROR(VLOOKUP($A42&amp;Z$8,#REF!,4,FALSE),"")</f>
        <v/>
      </c>
      <c r="AA42" s="10" t="str">
        <f>IFERROR(VLOOKUP($A42&amp;AA$8,#REF!,4,FALSE),"")</f>
        <v/>
      </c>
      <c r="AB42" s="10" t="str">
        <f>IFERROR(VLOOKUP($A42&amp;AB$8,#REF!,4,FALSE),"")</f>
        <v/>
      </c>
      <c r="AC42" s="10" t="str">
        <f>IFERROR(VLOOKUP($A42&amp;AC$8,#REF!,4,FALSE),"")</f>
        <v/>
      </c>
      <c r="AD42" s="10" t="str">
        <f>IFERROR(VLOOKUP($A42&amp;AD$8,#REF!,4,FALSE),"")</f>
        <v/>
      </c>
      <c r="AE42" s="10" t="str">
        <f>IFERROR(VLOOKUP($A42&amp;AE$8,#REF!,4,FALSE),"")</f>
        <v/>
      </c>
      <c r="AF42" s="10" t="str">
        <f>IFERROR(VLOOKUP($A42&amp;AF$8,#REF!,4,FALSE),"")</f>
        <v/>
      </c>
      <c r="AG42" s="11">
        <f t="shared" si="0"/>
        <v>0</v>
      </c>
      <c r="AH42" s="12"/>
    </row>
    <row r="43" spans="1:34" ht="18" thickBot="1" x14ac:dyDescent="0.3">
      <c r="A43" s="24" t="s">
        <v>64</v>
      </c>
      <c r="B43" s="25"/>
      <c r="C43" s="27" t="str">
        <f>IFERROR(VLOOKUP($A43&amp;C$8,#REF!,4,FALSE),"")</f>
        <v/>
      </c>
      <c r="D43" s="27" t="str">
        <f>IFERROR(VLOOKUP($A43&amp;D$8,#REF!,4,FALSE),"")</f>
        <v/>
      </c>
      <c r="E43" s="27" t="str">
        <f>IFERROR(VLOOKUP($A43&amp;E$8,#REF!,4,FALSE),"")</f>
        <v/>
      </c>
      <c r="F43" s="27" t="str">
        <f>IFERROR(VLOOKUP($A43&amp;F$8,#REF!,4,FALSE),"")</f>
        <v/>
      </c>
      <c r="G43" s="27" t="str">
        <f>IFERROR(VLOOKUP($A43&amp;G$8,#REF!,4,FALSE),"")</f>
        <v/>
      </c>
      <c r="H43" s="27" t="str">
        <f>IFERROR(VLOOKUP($A43&amp;H$8,#REF!,4,FALSE),"")</f>
        <v/>
      </c>
      <c r="I43" s="27" t="str">
        <f>IFERROR(VLOOKUP($A43&amp;I$8,#REF!,4,FALSE),"")</f>
        <v/>
      </c>
      <c r="J43" s="27" t="str">
        <f>IFERROR(VLOOKUP($A43&amp;J$8,#REF!,4,FALSE),"")</f>
        <v/>
      </c>
      <c r="K43" s="27" t="str">
        <f>IFERROR(VLOOKUP($A43&amp;K$8,#REF!,4,FALSE),"")</f>
        <v/>
      </c>
      <c r="L43" s="27" t="str">
        <f>IFERROR(VLOOKUP($A43&amp;L$8,#REF!,4,FALSE),"")</f>
        <v/>
      </c>
      <c r="M43" s="27" t="str">
        <f>IFERROR(VLOOKUP($A43&amp;M$8,#REF!,4,FALSE),"")</f>
        <v/>
      </c>
      <c r="N43" s="27" t="str">
        <f>IFERROR(VLOOKUP($A43&amp;N$8,#REF!,4,FALSE),"")</f>
        <v/>
      </c>
      <c r="O43" s="27" t="str">
        <f>IFERROR(VLOOKUP($A43&amp;O$8,#REF!,4,FALSE),"")</f>
        <v/>
      </c>
      <c r="P43" s="27" t="str">
        <f>IFERROR(VLOOKUP($A43&amp;P$8,#REF!,4,FALSE),"")</f>
        <v/>
      </c>
      <c r="Q43" s="27" t="str">
        <f>IFERROR(VLOOKUP($A43&amp;Q$8,#REF!,4,FALSE),"")</f>
        <v/>
      </c>
      <c r="R43" s="27" t="str">
        <f>IFERROR(VLOOKUP($A43&amp;R$8,#REF!,4,FALSE),"")</f>
        <v/>
      </c>
      <c r="S43" s="27" t="str">
        <f>IFERROR(VLOOKUP($A43&amp;S$8,#REF!,4,FALSE),"")</f>
        <v/>
      </c>
      <c r="T43" s="27" t="str">
        <f>IFERROR(VLOOKUP($A43&amp;T$8,#REF!,4,FALSE),"")</f>
        <v/>
      </c>
      <c r="U43" s="27" t="str">
        <f>IFERROR(VLOOKUP($A43&amp;U$8,#REF!,4,FALSE),"")</f>
        <v/>
      </c>
      <c r="V43" s="27" t="str">
        <f>IFERROR(VLOOKUP($A43&amp;V$8,#REF!,4,FALSE),"")</f>
        <v/>
      </c>
      <c r="W43" s="27" t="str">
        <f>IFERROR(VLOOKUP($A43&amp;W$8,#REF!,4,FALSE),"")</f>
        <v/>
      </c>
      <c r="X43" s="27" t="str">
        <f>IFERROR(VLOOKUP($A43&amp;X$8,#REF!,4,FALSE),"")</f>
        <v/>
      </c>
      <c r="Y43" s="27" t="str">
        <f>IFERROR(VLOOKUP($A43&amp;Y$8,#REF!,4,FALSE),"")</f>
        <v/>
      </c>
      <c r="Z43" s="27" t="str">
        <f>IFERROR(VLOOKUP($A43&amp;Z$8,#REF!,4,FALSE),"")</f>
        <v/>
      </c>
      <c r="AA43" s="27" t="str">
        <f>IFERROR(VLOOKUP($A43&amp;AA$8,#REF!,4,FALSE),"")</f>
        <v/>
      </c>
      <c r="AB43" s="27" t="str">
        <f>IFERROR(VLOOKUP($A43&amp;AB$8,#REF!,4,FALSE),"")</f>
        <v/>
      </c>
      <c r="AC43" s="27" t="str">
        <f>IFERROR(VLOOKUP($A43&amp;AC$8,#REF!,4,FALSE),"")</f>
        <v/>
      </c>
      <c r="AD43" s="27" t="str">
        <f>IFERROR(VLOOKUP($A43&amp;AD$8,#REF!,4,FALSE),"")</f>
        <v/>
      </c>
      <c r="AE43" s="27" t="str">
        <f>IFERROR(VLOOKUP($A43&amp;AE$8,#REF!,4,FALSE),"")</f>
        <v/>
      </c>
      <c r="AF43" s="27" t="str">
        <f>IFERROR(VLOOKUP($A43&amp;AF$8,#REF!,4,FALSE),"")</f>
        <v/>
      </c>
      <c r="AG43" s="28">
        <f t="shared" si="0"/>
        <v>0</v>
      </c>
      <c r="AH43" s="29"/>
    </row>
    <row r="44" spans="1:34" ht="18" thickBot="1" x14ac:dyDescent="0.3">
      <c r="A44" s="40" t="s">
        <v>6</v>
      </c>
      <c r="B44" s="41"/>
      <c r="C44" s="43" t="str">
        <f>IFERROR(VLOOKUP($A44&amp;C$8,#REF!,4,FALSE),"")</f>
        <v/>
      </c>
      <c r="D44" s="43" t="str">
        <f>IFERROR(VLOOKUP($A44&amp;D$8,#REF!,4,FALSE),"")</f>
        <v/>
      </c>
      <c r="E44" s="43" t="str">
        <f>IFERROR(VLOOKUP($A44&amp;E$8,#REF!,4,FALSE),"")</f>
        <v/>
      </c>
      <c r="F44" s="43" t="str">
        <f>IFERROR(VLOOKUP($A44&amp;F$8,#REF!,4,FALSE),"")</f>
        <v/>
      </c>
      <c r="G44" s="43" t="str">
        <f>IFERROR(VLOOKUP($A44&amp;G$8,#REF!,4,FALSE),"")</f>
        <v/>
      </c>
      <c r="H44" s="43" t="str">
        <f>IFERROR(VLOOKUP($A44&amp;H$8,#REF!,4,FALSE),"")</f>
        <v/>
      </c>
      <c r="I44" s="43" t="str">
        <f>IFERROR(VLOOKUP($A44&amp;I$8,#REF!,4,FALSE),"")</f>
        <v/>
      </c>
      <c r="J44" s="43" t="str">
        <f>IFERROR(VLOOKUP($A44&amp;J$8,#REF!,4,FALSE),"")</f>
        <v/>
      </c>
      <c r="K44" s="43" t="str">
        <f>IFERROR(VLOOKUP($A44&amp;K$8,#REF!,4,FALSE),"")</f>
        <v/>
      </c>
      <c r="L44" s="43" t="str">
        <f>IFERROR(VLOOKUP($A44&amp;L$8,#REF!,4,FALSE),"")</f>
        <v/>
      </c>
      <c r="M44" s="43" t="str">
        <f>IFERROR(VLOOKUP($A44&amp;M$8,#REF!,4,FALSE),"")</f>
        <v/>
      </c>
      <c r="N44" s="43" t="str">
        <f>IFERROR(VLOOKUP($A44&amp;N$8,#REF!,4,FALSE),"")</f>
        <v/>
      </c>
      <c r="O44" s="43" t="str">
        <f>IFERROR(VLOOKUP($A44&amp;O$8,#REF!,4,FALSE),"")</f>
        <v/>
      </c>
      <c r="P44" s="43" t="str">
        <f>IFERROR(VLOOKUP($A44&amp;P$8,#REF!,4,FALSE),"")</f>
        <v/>
      </c>
      <c r="Q44" s="43" t="str">
        <f>IFERROR(VLOOKUP($A44&amp;Q$8,#REF!,4,FALSE),"")</f>
        <v/>
      </c>
      <c r="R44" s="43" t="str">
        <f>IFERROR(VLOOKUP($A44&amp;R$8,#REF!,4,FALSE),"")</f>
        <v/>
      </c>
      <c r="S44" s="43" t="str">
        <f>IFERROR(VLOOKUP($A44&amp;S$8,#REF!,4,FALSE),"")</f>
        <v/>
      </c>
      <c r="T44" s="43" t="str">
        <f>IFERROR(VLOOKUP($A44&amp;T$8,#REF!,4,FALSE),"")</f>
        <v/>
      </c>
      <c r="U44" s="43" t="str">
        <f>IFERROR(VLOOKUP($A44&amp;U$8,#REF!,4,FALSE),"")</f>
        <v/>
      </c>
      <c r="V44" s="43" t="str">
        <f>IFERROR(VLOOKUP($A44&amp;V$8,#REF!,4,FALSE),"")</f>
        <v/>
      </c>
      <c r="W44" s="43" t="str">
        <f>IFERROR(VLOOKUP($A44&amp;W$8,#REF!,4,FALSE),"")</f>
        <v/>
      </c>
      <c r="X44" s="43" t="str">
        <f>IFERROR(VLOOKUP($A44&amp;X$8,#REF!,4,FALSE),"")</f>
        <v/>
      </c>
      <c r="Y44" s="43" t="str">
        <f>IFERROR(VLOOKUP($A44&amp;Y$8,#REF!,4,FALSE),"")</f>
        <v/>
      </c>
      <c r="Z44" s="43" t="str">
        <f>IFERROR(VLOOKUP($A44&amp;Z$8,#REF!,4,FALSE),"")</f>
        <v/>
      </c>
      <c r="AA44" s="43" t="str">
        <f>IFERROR(VLOOKUP($A44&amp;AA$8,#REF!,4,FALSE),"")</f>
        <v/>
      </c>
      <c r="AB44" s="43" t="str">
        <f>IFERROR(VLOOKUP($A44&amp;AB$8,#REF!,4,FALSE),"")</f>
        <v/>
      </c>
      <c r="AC44" s="43" t="str">
        <f>IFERROR(VLOOKUP($A44&amp;AC$8,#REF!,4,FALSE),"")</f>
        <v/>
      </c>
      <c r="AD44" s="43" t="str">
        <f>IFERROR(VLOOKUP($A44&amp;AD$8,#REF!,4,FALSE),"")</f>
        <v/>
      </c>
      <c r="AE44" s="43" t="str">
        <f>IFERROR(VLOOKUP($A44&amp;AE$8,#REF!,4,FALSE),"")</f>
        <v/>
      </c>
      <c r="AF44" s="43" t="str">
        <f>IFERROR(VLOOKUP($A44&amp;AF$8,#REF!,4,FALSE),"")</f>
        <v/>
      </c>
      <c r="AG44" s="44">
        <f t="shared" si="0"/>
        <v>0</v>
      </c>
      <c r="AH44" s="46"/>
    </row>
    <row r="45" spans="1:34" ht="18" thickBot="1" x14ac:dyDescent="0.35">
      <c r="A45" s="47" t="s">
        <v>227</v>
      </c>
      <c r="B45" s="48"/>
      <c r="C45" s="49">
        <f t="shared" ref="C45:D45" si="1">SUM(C9:C44)</f>
        <v>0</v>
      </c>
      <c r="D45" s="49">
        <f t="shared" si="1"/>
        <v>0</v>
      </c>
      <c r="E45" s="49">
        <f t="shared" ref="E45:AF45" si="2">SUM(E9:E44)</f>
        <v>0</v>
      </c>
      <c r="F45" s="49">
        <f t="shared" si="2"/>
        <v>0</v>
      </c>
      <c r="G45" s="49">
        <f t="shared" si="2"/>
        <v>0</v>
      </c>
      <c r="H45" s="49">
        <f t="shared" si="2"/>
        <v>0</v>
      </c>
      <c r="I45" s="49">
        <f t="shared" si="2"/>
        <v>0</v>
      </c>
      <c r="J45" s="49">
        <f t="shared" si="2"/>
        <v>0</v>
      </c>
      <c r="K45" s="49">
        <f t="shared" si="2"/>
        <v>0</v>
      </c>
      <c r="L45" s="49">
        <f t="shared" si="2"/>
        <v>0</v>
      </c>
      <c r="M45" s="49">
        <f t="shared" si="2"/>
        <v>0</v>
      </c>
      <c r="N45" s="49">
        <f t="shared" si="2"/>
        <v>0</v>
      </c>
      <c r="O45" s="49">
        <f t="shared" si="2"/>
        <v>0</v>
      </c>
      <c r="P45" s="49">
        <f t="shared" si="2"/>
        <v>0</v>
      </c>
      <c r="Q45" s="49">
        <f t="shared" si="2"/>
        <v>0</v>
      </c>
      <c r="R45" s="49">
        <f t="shared" si="2"/>
        <v>0</v>
      </c>
      <c r="S45" s="49">
        <f t="shared" si="2"/>
        <v>0</v>
      </c>
      <c r="T45" s="49">
        <f t="shared" si="2"/>
        <v>0</v>
      </c>
      <c r="U45" s="49">
        <f t="shared" si="2"/>
        <v>0</v>
      </c>
      <c r="V45" s="49">
        <f t="shared" si="2"/>
        <v>0</v>
      </c>
      <c r="W45" s="49">
        <f t="shared" si="2"/>
        <v>0</v>
      </c>
      <c r="X45" s="49">
        <f t="shared" si="2"/>
        <v>0</v>
      </c>
      <c r="Y45" s="49">
        <f t="shared" si="2"/>
        <v>0</v>
      </c>
      <c r="Z45" s="49">
        <f t="shared" si="2"/>
        <v>0</v>
      </c>
      <c r="AA45" s="49">
        <f t="shared" si="2"/>
        <v>0</v>
      </c>
      <c r="AB45" s="49">
        <f t="shared" si="2"/>
        <v>0</v>
      </c>
      <c r="AC45" s="49">
        <f t="shared" si="2"/>
        <v>0</v>
      </c>
      <c r="AD45" s="49">
        <f t="shared" si="2"/>
        <v>0</v>
      </c>
      <c r="AE45" s="49">
        <f t="shared" si="2"/>
        <v>0</v>
      </c>
      <c r="AF45" s="49">
        <f t="shared" si="2"/>
        <v>0</v>
      </c>
      <c r="AG45" s="49">
        <f t="shared" si="0"/>
        <v>0</v>
      </c>
      <c r="AH45" s="29"/>
    </row>
    <row r="46" spans="1:34" s="1" customFormat="1" x14ac:dyDescent="0.25"/>
  </sheetData>
  <mergeCells count="7">
    <mergeCell ref="AH7:AH8"/>
    <mergeCell ref="E3:F3"/>
    <mergeCell ref="G3:H3"/>
    <mergeCell ref="A7:A8"/>
    <mergeCell ref="B7:B8"/>
    <mergeCell ref="C7:AG7"/>
    <mergeCell ref="A4:A6"/>
  </mergeCells>
  <pageMargins left="0.19685039370078741" right="0.19685039370078741" top="0.78740157480314965" bottom="0.19685039370078741" header="0.51181102362204722" footer="0.51181102362204722"/>
  <pageSetup paperSize="9" scale="23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displayHidden="1" xr2:uid="{00000000-0003-0000-0100-000001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ЛЧМ_Прибытие!C9:L9</xm:f>
              <xm:sqref>AH9</xm:sqref>
            </x14:sparkline>
            <x14:sparkline>
              <xm:f>ЛЧМ_Прибытие!C10:L10</xm:f>
              <xm:sqref>AH10</xm:sqref>
            </x14:sparkline>
            <x14:sparkline>
              <xm:f>ЛЧМ_Прибытие!C11:L11</xm:f>
              <xm:sqref>AH11</xm:sqref>
            </x14:sparkline>
            <x14:sparkline>
              <xm:f>ЛЧМ_Прибытие!C12:L12</xm:f>
              <xm:sqref>AH12</xm:sqref>
            </x14:sparkline>
            <x14:sparkline>
              <xm:f>ЛЧМ_Прибытие!C13:L13</xm:f>
              <xm:sqref>AH13</xm:sqref>
            </x14:sparkline>
            <x14:sparkline>
              <xm:f>ЛЧМ_Прибытие!C14:L14</xm:f>
              <xm:sqref>AH14</xm:sqref>
            </x14:sparkline>
            <x14:sparkline>
              <xm:f>ЛЧМ_Прибытие!C15:L15</xm:f>
              <xm:sqref>AH15</xm:sqref>
            </x14:sparkline>
            <x14:sparkline>
              <xm:f>ЛЧМ_Прибытие!C16:L16</xm:f>
              <xm:sqref>AH16</xm:sqref>
            </x14:sparkline>
            <x14:sparkline>
              <xm:f>ЛЧМ_Прибытие!C17:L17</xm:f>
              <xm:sqref>AH17</xm:sqref>
            </x14:sparkline>
            <x14:sparkline>
              <xm:f>ЛЧМ_Прибытие!C18:L18</xm:f>
              <xm:sqref>AH18</xm:sqref>
            </x14:sparkline>
            <x14:sparkline>
              <xm:f>ЛЧМ_Прибытие!C19:L19</xm:f>
              <xm:sqref>AH19</xm:sqref>
            </x14:sparkline>
            <x14:sparkline>
              <xm:f>ЛЧМ_Прибытие!C20:L20</xm:f>
              <xm:sqref>AH20</xm:sqref>
            </x14:sparkline>
            <x14:sparkline>
              <xm:f>ЛЧМ_Прибытие!C21:L21</xm:f>
              <xm:sqref>AH21</xm:sqref>
            </x14:sparkline>
            <x14:sparkline>
              <xm:f>ЛЧМ_Прибытие!C22:L22</xm:f>
              <xm:sqref>AH22</xm:sqref>
            </x14:sparkline>
            <x14:sparkline>
              <xm:f>ЛЧМ_Прибытие!C23:L23</xm:f>
              <xm:sqref>AH23</xm:sqref>
            </x14:sparkline>
            <x14:sparkline>
              <xm:f>ЛЧМ_Прибытие!C24:L24</xm:f>
              <xm:sqref>AH24</xm:sqref>
            </x14:sparkline>
            <x14:sparkline>
              <xm:f>ЛЧМ_Прибытие!C25:L25</xm:f>
              <xm:sqref>AH25</xm:sqref>
            </x14:sparkline>
            <x14:sparkline>
              <xm:f>ЛЧМ_Прибытие!C26:L26</xm:f>
              <xm:sqref>AH26</xm:sqref>
            </x14:sparkline>
            <x14:sparkline>
              <xm:f>ЛЧМ_Прибытие!C27:L27</xm:f>
              <xm:sqref>AH27</xm:sqref>
            </x14:sparkline>
            <x14:sparkline>
              <xm:f>ЛЧМ_Прибытие!C28:L28</xm:f>
              <xm:sqref>AH28</xm:sqref>
            </x14:sparkline>
            <x14:sparkline>
              <xm:f>ЛЧМ_Прибытие!C29:L29</xm:f>
              <xm:sqref>AH29</xm:sqref>
            </x14:sparkline>
            <x14:sparkline>
              <xm:f>ЛЧМ_Прибытие!C30:L30</xm:f>
              <xm:sqref>AH30</xm:sqref>
            </x14:sparkline>
            <x14:sparkline>
              <xm:f>ЛЧМ_Прибытие!C31:L31</xm:f>
              <xm:sqref>AH31</xm:sqref>
            </x14:sparkline>
            <x14:sparkline>
              <xm:f>ЛЧМ_Прибытие!C32:L32</xm:f>
              <xm:sqref>AH32</xm:sqref>
            </x14:sparkline>
            <x14:sparkline>
              <xm:f>ЛЧМ_Прибытие!C33:L33</xm:f>
              <xm:sqref>AH33</xm:sqref>
            </x14:sparkline>
            <x14:sparkline>
              <xm:f>ЛЧМ_Прибытие!C34:L34</xm:f>
              <xm:sqref>AH34</xm:sqref>
            </x14:sparkline>
            <x14:sparkline>
              <xm:f>ЛЧМ_Прибытие!C35:L35</xm:f>
              <xm:sqref>AH35</xm:sqref>
            </x14:sparkline>
            <x14:sparkline>
              <xm:f>ЛЧМ_Прибытие!C36:L36</xm:f>
              <xm:sqref>AH36</xm:sqref>
            </x14:sparkline>
            <x14:sparkline>
              <xm:f>ЛЧМ_Прибытие!C37:L37</xm:f>
              <xm:sqref>AH37</xm:sqref>
            </x14:sparkline>
            <x14:sparkline>
              <xm:f>ЛЧМ_Прибытие!C38:L38</xm:f>
              <xm:sqref>AH38</xm:sqref>
            </x14:sparkline>
            <x14:sparkline>
              <xm:f>ЛЧМ_Прибытие!C39:L39</xm:f>
              <xm:sqref>AH39</xm:sqref>
            </x14:sparkline>
            <x14:sparkline>
              <xm:f>ЛЧМ_Прибытие!C40:L40</xm:f>
              <xm:sqref>AH40</xm:sqref>
            </x14:sparkline>
            <x14:sparkline>
              <xm:f>ЛЧМ_Прибытие!C41:L41</xm:f>
              <xm:sqref>AH41</xm:sqref>
            </x14:sparkline>
            <x14:sparkline>
              <xm:f>ЛЧМ_Прибытие!C42:L42</xm:f>
              <xm:sqref>AH42</xm:sqref>
            </x14:sparkline>
            <x14:sparkline>
              <xm:f>ЛЧМ_Прибытие!C43:L43</xm:f>
              <xm:sqref>AH43</xm:sqref>
            </x14:sparkline>
            <x14:sparkline>
              <xm:f>ЛЧМ_Прибытие!C44:L44</xm:f>
              <xm:sqref>AH44</xm:sqref>
            </x14:sparkline>
            <x14:sparkline>
              <xm:f>ЛЧМ_Прибытие!C45:L45</xm:f>
              <xm:sqref>AH45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B2:AI36"/>
  <sheetViews>
    <sheetView zoomScale="46" zoomScaleNormal="46" workbookViewId="0">
      <selection activeCell="F3" sqref="F3"/>
    </sheetView>
  </sheetViews>
  <sheetFormatPr defaultRowHeight="14.4" x14ac:dyDescent="0.3"/>
  <cols>
    <col min="2" max="2" width="43.33203125" bestFit="1" customWidth="1"/>
    <col min="3" max="3" width="16.33203125" customWidth="1"/>
    <col min="4" max="4" width="24" customWidth="1"/>
    <col min="5" max="5" width="12.5546875" customWidth="1"/>
    <col min="6" max="6" width="11.33203125" customWidth="1"/>
    <col min="7" max="7" width="15.5546875" customWidth="1"/>
    <col min="8" max="12" width="17.33203125" customWidth="1"/>
  </cols>
  <sheetData>
    <row r="2" spans="2:35" ht="18" thickBot="1" x14ac:dyDescent="0.35">
      <c r="E2" s="4">
        <v>44927</v>
      </c>
      <c r="F2" s="5">
        <v>44928</v>
      </c>
      <c r="G2" s="5">
        <v>44929</v>
      </c>
      <c r="H2" s="5">
        <v>44930</v>
      </c>
      <c r="I2" s="5">
        <v>44931</v>
      </c>
      <c r="J2" s="5">
        <v>44932</v>
      </c>
      <c r="K2" s="5">
        <v>44933</v>
      </c>
      <c r="L2" s="5">
        <v>44934</v>
      </c>
      <c r="M2" s="5">
        <v>44935</v>
      </c>
      <c r="N2" s="5">
        <v>44936</v>
      </c>
      <c r="O2" s="5">
        <v>44937</v>
      </c>
      <c r="P2" s="5">
        <v>44938</v>
      </c>
      <c r="Q2" s="5">
        <v>44939</v>
      </c>
      <c r="R2" s="5">
        <v>44940</v>
      </c>
      <c r="S2" s="5">
        <v>44941</v>
      </c>
      <c r="T2" s="5">
        <v>44942</v>
      </c>
      <c r="U2" s="5">
        <v>44943</v>
      </c>
      <c r="V2" s="5">
        <v>44944</v>
      </c>
      <c r="W2" s="5">
        <v>44945</v>
      </c>
      <c r="X2" s="5">
        <v>44946</v>
      </c>
      <c r="Y2" s="5">
        <v>44947</v>
      </c>
      <c r="Z2" s="5">
        <v>44948</v>
      </c>
      <c r="AA2" s="5">
        <v>44949</v>
      </c>
      <c r="AB2" s="5">
        <v>44950</v>
      </c>
      <c r="AC2" s="5">
        <v>44951</v>
      </c>
      <c r="AD2" s="5">
        <v>44952</v>
      </c>
      <c r="AE2" s="5">
        <v>44953</v>
      </c>
      <c r="AF2" s="5">
        <v>44954</v>
      </c>
      <c r="AG2" s="5">
        <v>44955</v>
      </c>
      <c r="AH2" s="5">
        <v>44956</v>
      </c>
      <c r="AI2" s="5">
        <v>44957</v>
      </c>
    </row>
    <row r="3" spans="2:35" ht="18" thickBot="1" x14ac:dyDescent="0.35">
      <c r="B3" s="7" t="s">
        <v>15</v>
      </c>
      <c r="C3" s="8" t="s">
        <v>16</v>
      </c>
      <c r="D3" s="9" t="s">
        <v>17</v>
      </c>
      <c r="E3" s="10"/>
      <c r="F3" s="10" t="e">
        <f>VLOOKUP($B$3&amp;F2,#REF!,4,FALSE)</f>
        <v>#REF!</v>
      </c>
      <c r="G3" s="10" t="e">
        <f>VLOOKUP($B$3&amp;G2,#REF!,4,FALSE)</f>
        <v>#REF!</v>
      </c>
      <c r="H3" s="10" t="e">
        <f>VLOOKUP($B$3&amp;H2,#REF!,4,FALSE)</f>
        <v>#REF!</v>
      </c>
      <c r="I3" s="10" t="e">
        <f>VLOOKUP($B$3&amp;I2,#REF!,4,FALSE)</f>
        <v>#REF!</v>
      </c>
      <c r="J3" s="10" t="e">
        <f>VLOOKUP($B$3&amp;J2,#REF!,4,FALSE)</f>
        <v>#REF!</v>
      </c>
      <c r="K3" s="10" t="e">
        <f>VLOOKUP($B$3&amp;K2,#REF!,4,FALSE)</f>
        <v>#REF!</v>
      </c>
      <c r="L3" s="10" t="e">
        <f>VLOOKUP($B$3&amp;L2,#REF!,4,FALSE)</f>
        <v>#REF!</v>
      </c>
      <c r="M3" s="10" t="e">
        <f>VLOOKUP($B$3&amp;M2,#REF!,4,FALSE)</f>
        <v>#REF!</v>
      </c>
      <c r="N3" s="10" t="e">
        <f>VLOOKUP($B$3&amp;N2,#REF!,4,FALSE)</f>
        <v>#REF!</v>
      </c>
      <c r="O3" s="10" t="e">
        <f>VLOOKUP($B$3&amp;O2,#REF!,4,FALSE)</f>
        <v>#REF!</v>
      </c>
      <c r="P3" s="10" t="e">
        <f>VLOOKUP($B$3&amp;P2,#REF!,4,FALSE)</f>
        <v>#REF!</v>
      </c>
      <c r="Q3" s="10" t="e">
        <f>VLOOKUP($B$3&amp;Q2,#REF!,4,FALSE)</f>
        <v>#REF!</v>
      </c>
      <c r="R3" s="10" t="e">
        <f>VLOOKUP($B$3&amp;R2,#REF!,4,FALSE)</f>
        <v>#REF!</v>
      </c>
      <c r="S3" s="10" t="e">
        <f>VLOOKUP($B$3&amp;S2,#REF!,4,FALSE)</f>
        <v>#REF!</v>
      </c>
      <c r="T3" s="10" t="e">
        <f>VLOOKUP($B$3&amp;T2,#REF!,4,FALSE)</f>
        <v>#REF!</v>
      </c>
      <c r="U3" s="10" t="e">
        <f>VLOOKUP($B$3&amp;U2,#REF!,4,FALSE)</f>
        <v>#REF!</v>
      </c>
      <c r="V3" s="10" t="e">
        <f>VLOOKUP($B$3&amp;V2,#REF!,4,FALSE)</f>
        <v>#REF!</v>
      </c>
      <c r="W3" s="10" t="e">
        <f>VLOOKUP($B$3&amp;W2,#REF!,4,FALSE)</f>
        <v>#REF!</v>
      </c>
      <c r="X3" s="10" t="e">
        <f>VLOOKUP($B$3&amp;X2,#REF!,4,FALSE)</f>
        <v>#REF!</v>
      </c>
      <c r="Y3" s="10" t="e">
        <f>VLOOKUP($B$3&amp;Y2,#REF!,4,FALSE)</f>
        <v>#REF!</v>
      </c>
      <c r="Z3" s="10" t="e">
        <f>VLOOKUP($B$3&amp;Z2,#REF!,4,FALSE)</f>
        <v>#REF!</v>
      </c>
      <c r="AA3" s="10" t="e">
        <f>VLOOKUP($B$3&amp;AA2,#REF!,4,FALSE)</f>
        <v>#REF!</v>
      </c>
      <c r="AB3" s="10" t="e">
        <f>VLOOKUP($B$3&amp;AB2,#REF!,4,FALSE)</f>
        <v>#REF!</v>
      </c>
      <c r="AC3" s="54"/>
      <c r="AD3" s="54"/>
      <c r="AE3" s="54"/>
      <c r="AF3" s="54"/>
      <c r="AG3" s="54"/>
      <c r="AH3" s="54"/>
      <c r="AI3" s="54"/>
    </row>
    <row r="4" spans="2:35" ht="17.399999999999999" x14ac:dyDescent="0.3">
      <c r="B4" s="13" t="s">
        <v>18</v>
      </c>
      <c r="C4" s="14" t="s">
        <v>16</v>
      </c>
      <c r="D4" s="15" t="s">
        <v>19</v>
      </c>
      <c r="E4" s="10" t="e" cm="1">
        <f t="array" ref="E4">VLOOKUP(Лист6!E$2,IF(#REF!=Лист6!$B4,#REF!,""),2,FALSE)</f>
        <v>#REF!</v>
      </c>
      <c r="F4" s="10" t="e">
        <f t="array" ref="F4">VLOOKUP(Лист6!F$2,IF(#REF!=Лист6!$B4,#REF!,""),2,FALSE)</f>
        <v>#REF!</v>
      </c>
      <c r="G4" s="10" t="e">
        <f t="array" ref="G4">VLOOKUP(Лист6!G$2,IF(#REF!=Лист6!$B4,#REF!,""),2,FALSE)</f>
        <v>#REF!</v>
      </c>
      <c r="H4" s="10" t="e">
        <f t="array" ref="H4">VLOOKUP(Лист6!H$2,IF(#REF!=Лист6!$B4,#REF!,""),2,FALSE)</f>
        <v>#REF!</v>
      </c>
      <c r="I4" s="10" t="e">
        <f t="array" ref="I4">VLOOKUP(Лист6!I$2,IF(#REF!=Лист6!$B4,#REF!,""),2,FALSE)</f>
        <v>#REF!</v>
      </c>
      <c r="J4" s="10" t="e">
        <f t="array" ref="J4">VLOOKUP(Лист6!J$2,IF(#REF!=Лист6!$B4,#REF!,""),2,FALSE)</f>
        <v>#REF!</v>
      </c>
      <c r="K4" s="10" t="e">
        <f t="array" ref="K4">VLOOKUP(Лист6!K$2,IF(#REF!=Лист6!$B4,#REF!,""),2,FALSE)</f>
        <v>#REF!</v>
      </c>
      <c r="L4" s="10" t="e">
        <f t="array" ref="L4">VLOOKUP(Лист6!L$2,IF(#REF!=Лист6!$B4,#REF!,""),3,FALSE)</f>
        <v>#REF!</v>
      </c>
      <c r="M4" s="17"/>
      <c r="N4" s="17">
        <v>304.60000000000002</v>
      </c>
      <c r="O4" s="17">
        <v>626.68000000000006</v>
      </c>
      <c r="P4" s="17"/>
      <c r="Q4" s="17">
        <v>135.35000000000002</v>
      </c>
      <c r="R4" s="17">
        <v>110.69999999999999</v>
      </c>
      <c r="S4" s="17">
        <v>674.32</v>
      </c>
      <c r="T4" s="17">
        <v>63.1</v>
      </c>
      <c r="U4" s="17"/>
      <c r="V4" s="17">
        <v>850.40000000000009</v>
      </c>
      <c r="W4" s="17">
        <v>321.24999999999994</v>
      </c>
      <c r="X4" s="17">
        <v>98.4</v>
      </c>
      <c r="Y4" s="17">
        <v>205.2</v>
      </c>
      <c r="Z4" s="17">
        <v>194.00000000000003</v>
      </c>
      <c r="AA4" s="17">
        <v>486.25</v>
      </c>
      <c r="AB4" s="17">
        <v>139.5</v>
      </c>
      <c r="AC4" s="55"/>
      <c r="AD4" s="55"/>
      <c r="AE4" s="55"/>
      <c r="AF4" s="55"/>
      <c r="AG4" s="55"/>
      <c r="AH4" s="55"/>
      <c r="AI4" s="55"/>
    </row>
    <row r="5" spans="2:35" ht="17.399999999999999" x14ac:dyDescent="0.3">
      <c r="B5" s="13" t="s">
        <v>20</v>
      </c>
      <c r="C5" s="14" t="s">
        <v>16</v>
      </c>
      <c r="D5" s="15" t="s">
        <v>21</v>
      </c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>
        <v>258.52</v>
      </c>
      <c r="Q5" s="17">
        <v>456.7399999999999</v>
      </c>
      <c r="R5" s="17">
        <v>59.1</v>
      </c>
      <c r="S5" s="17"/>
      <c r="T5" s="17"/>
      <c r="U5" s="17">
        <v>330.25</v>
      </c>
      <c r="V5" s="17">
        <v>674.33999999999992</v>
      </c>
      <c r="W5" s="17">
        <v>343.69</v>
      </c>
      <c r="X5" s="17">
        <v>748.89</v>
      </c>
      <c r="Y5" s="17">
        <v>377.08</v>
      </c>
      <c r="Z5" s="17">
        <v>66.66</v>
      </c>
      <c r="AA5" s="17">
        <v>900.44999999999993</v>
      </c>
      <c r="AB5" s="17">
        <v>923.15</v>
      </c>
      <c r="AC5" s="55"/>
      <c r="AD5" s="55"/>
      <c r="AE5" s="55"/>
      <c r="AF5" s="55"/>
      <c r="AG5" s="55"/>
      <c r="AH5" s="55"/>
      <c r="AI5" s="55"/>
    </row>
    <row r="6" spans="2:35" ht="17.399999999999999" x14ac:dyDescent="0.3">
      <c r="B6" s="21" t="s">
        <v>22</v>
      </c>
      <c r="C6" s="22" t="s">
        <v>16</v>
      </c>
      <c r="D6" s="23" t="s">
        <v>23</v>
      </c>
      <c r="E6" s="16"/>
      <c r="F6" s="16"/>
      <c r="G6" s="16"/>
      <c r="H6" s="16"/>
      <c r="I6" s="16"/>
      <c r="J6" s="16"/>
      <c r="K6" s="16">
        <v>66.95</v>
      </c>
      <c r="L6" s="16"/>
      <c r="M6" s="16"/>
      <c r="N6" s="16">
        <v>201.1</v>
      </c>
      <c r="O6" s="16">
        <v>62.8</v>
      </c>
      <c r="P6" s="16">
        <v>460.47</v>
      </c>
      <c r="Q6" s="16">
        <v>302.49</v>
      </c>
      <c r="R6" s="16">
        <v>255.09999999999997</v>
      </c>
      <c r="S6" s="16">
        <v>130.30000000000001</v>
      </c>
      <c r="T6" s="16">
        <v>1140.3500000000001</v>
      </c>
      <c r="U6" s="16">
        <v>1811.6100000000004</v>
      </c>
      <c r="V6" s="16">
        <v>966.72</v>
      </c>
      <c r="W6" s="16">
        <v>1363.49</v>
      </c>
      <c r="X6" s="16">
        <v>1144.4100000000001</v>
      </c>
      <c r="Y6" s="16">
        <v>445.98</v>
      </c>
      <c r="Z6" s="16">
        <v>705.81000000000006</v>
      </c>
      <c r="AA6" s="16">
        <v>709.49999999999989</v>
      </c>
      <c r="AB6" s="16">
        <v>755.82</v>
      </c>
      <c r="AC6" s="56"/>
      <c r="AD6" s="56"/>
      <c r="AE6" s="56"/>
      <c r="AF6" s="56"/>
      <c r="AG6" s="56"/>
      <c r="AH6" s="56"/>
      <c r="AI6" s="56"/>
    </row>
    <row r="7" spans="2:35" ht="17.399999999999999" x14ac:dyDescent="0.3">
      <c r="B7" s="21" t="s">
        <v>24</v>
      </c>
      <c r="C7" s="22" t="s">
        <v>16</v>
      </c>
      <c r="D7" s="23" t="s">
        <v>25</v>
      </c>
      <c r="E7" s="16"/>
      <c r="F7" s="16"/>
      <c r="G7" s="16">
        <v>328.3</v>
      </c>
      <c r="H7" s="16">
        <v>339.5</v>
      </c>
      <c r="I7" s="16">
        <v>206.44</v>
      </c>
      <c r="J7" s="16">
        <v>112.89999999999999</v>
      </c>
      <c r="K7" s="16"/>
      <c r="L7" s="16">
        <v>56.9</v>
      </c>
      <c r="M7" s="16"/>
      <c r="N7" s="16">
        <v>443.58000000000004</v>
      </c>
      <c r="O7" s="16">
        <v>693.8</v>
      </c>
      <c r="P7" s="16">
        <v>65.2</v>
      </c>
      <c r="Q7" s="16">
        <v>2260.4500000000007</v>
      </c>
      <c r="R7" s="16">
        <v>1856.97</v>
      </c>
      <c r="S7" s="16">
        <v>356.9</v>
      </c>
      <c r="T7" s="16">
        <v>587.85</v>
      </c>
      <c r="U7" s="16">
        <v>176.54</v>
      </c>
      <c r="V7" s="16">
        <v>1075.33</v>
      </c>
      <c r="W7" s="16">
        <v>1881.0700000000006</v>
      </c>
      <c r="X7" s="16">
        <v>2725.6899999999996</v>
      </c>
      <c r="Y7" s="16">
        <v>1484.6199999999997</v>
      </c>
      <c r="Z7" s="16">
        <v>459.25000000000006</v>
      </c>
      <c r="AA7" s="16">
        <v>357.55</v>
      </c>
      <c r="AB7" s="16">
        <v>198.05</v>
      </c>
      <c r="AC7" s="56"/>
      <c r="AD7" s="56"/>
      <c r="AE7" s="56"/>
      <c r="AF7" s="56"/>
      <c r="AG7" s="56"/>
      <c r="AH7" s="56"/>
      <c r="AI7" s="56"/>
    </row>
    <row r="8" spans="2:35" ht="17.399999999999999" x14ac:dyDescent="0.3">
      <c r="B8" s="21" t="s">
        <v>79</v>
      </c>
      <c r="C8" s="22" t="s">
        <v>16</v>
      </c>
      <c r="D8" s="23" t="s">
        <v>26</v>
      </c>
      <c r="E8" s="16"/>
      <c r="F8" s="16"/>
      <c r="G8" s="16">
        <v>68.34</v>
      </c>
      <c r="H8" s="16">
        <v>335.4</v>
      </c>
      <c r="I8" s="16">
        <v>138.25</v>
      </c>
      <c r="J8" s="16">
        <v>133.85000000000002</v>
      </c>
      <c r="K8" s="16"/>
      <c r="L8" s="16"/>
      <c r="M8" s="16"/>
      <c r="N8" s="16">
        <v>603.30000000000007</v>
      </c>
      <c r="O8" s="16"/>
      <c r="P8" s="16">
        <v>67.3</v>
      </c>
      <c r="Q8" s="16">
        <v>67.25</v>
      </c>
      <c r="R8" s="16"/>
      <c r="S8" s="16"/>
      <c r="T8" s="16"/>
      <c r="U8" s="16"/>
      <c r="V8" s="16"/>
      <c r="W8" s="16"/>
      <c r="X8" s="16"/>
      <c r="Y8" s="16"/>
      <c r="Z8" s="16"/>
      <c r="AA8" s="16">
        <v>65.3</v>
      </c>
      <c r="AB8" s="16"/>
      <c r="AC8" s="56"/>
      <c r="AD8" s="56"/>
      <c r="AE8" s="56"/>
      <c r="AF8" s="56"/>
      <c r="AG8" s="56"/>
      <c r="AH8" s="56"/>
      <c r="AI8" s="56"/>
    </row>
    <row r="9" spans="2:35" ht="17.399999999999999" x14ac:dyDescent="0.3">
      <c r="B9" s="21" t="s">
        <v>27</v>
      </c>
      <c r="C9" s="22" t="s">
        <v>16</v>
      </c>
      <c r="D9" s="23" t="s">
        <v>28</v>
      </c>
      <c r="E9" s="16">
        <v>251.39999999999998</v>
      </c>
      <c r="F9" s="16"/>
      <c r="G9" s="16">
        <v>229.05</v>
      </c>
      <c r="H9" s="16">
        <v>510.8</v>
      </c>
      <c r="I9" s="16">
        <v>247</v>
      </c>
      <c r="J9" s="16">
        <v>66.099999999999994</v>
      </c>
      <c r="K9" s="16">
        <v>298.34999999999997</v>
      </c>
      <c r="L9" s="16"/>
      <c r="M9" s="16">
        <v>245.15</v>
      </c>
      <c r="N9" s="16"/>
      <c r="O9" s="16">
        <v>191.39999999999998</v>
      </c>
      <c r="P9" s="16">
        <v>252.95000000000002</v>
      </c>
      <c r="Q9" s="16"/>
      <c r="R9" s="16">
        <v>743.19999999999993</v>
      </c>
      <c r="S9" s="16">
        <v>493.84999999999997</v>
      </c>
      <c r="T9" s="16">
        <v>61.75</v>
      </c>
      <c r="U9" s="16"/>
      <c r="V9" s="16">
        <v>309</v>
      </c>
      <c r="W9" s="16"/>
      <c r="X9" s="16">
        <v>603.54999999999995</v>
      </c>
      <c r="Y9" s="16"/>
      <c r="Z9" s="16"/>
      <c r="AA9" s="16"/>
      <c r="AB9" s="16"/>
      <c r="AC9" s="56"/>
      <c r="AD9" s="56"/>
      <c r="AE9" s="56"/>
      <c r="AF9" s="56"/>
      <c r="AG9" s="56"/>
      <c r="AH9" s="56"/>
      <c r="AI9" s="56"/>
    </row>
    <row r="10" spans="2:35" ht="17.399999999999999" x14ac:dyDescent="0.3">
      <c r="B10" s="21" t="s">
        <v>29</v>
      </c>
      <c r="C10" s="22" t="s">
        <v>16</v>
      </c>
      <c r="D10" s="23" t="s">
        <v>30</v>
      </c>
      <c r="E10" s="16">
        <v>410.19999999999993</v>
      </c>
      <c r="F10" s="16"/>
      <c r="G10" s="16">
        <v>792.69999999999993</v>
      </c>
      <c r="H10" s="16">
        <v>869.35</v>
      </c>
      <c r="I10" s="16">
        <v>669.4</v>
      </c>
      <c r="J10" s="16">
        <v>446.5</v>
      </c>
      <c r="K10" s="16">
        <v>815.55000000000007</v>
      </c>
      <c r="L10" s="16">
        <v>880.5</v>
      </c>
      <c r="M10" s="16">
        <v>1889.6000000000001</v>
      </c>
      <c r="N10" s="16">
        <v>57.95</v>
      </c>
      <c r="O10" s="16">
        <v>1046.55</v>
      </c>
      <c r="P10" s="16">
        <v>939.55000000000007</v>
      </c>
      <c r="Q10" s="16">
        <v>1090.0000000000002</v>
      </c>
      <c r="R10" s="16"/>
      <c r="S10" s="16"/>
      <c r="T10" s="16">
        <v>340.54999999999995</v>
      </c>
      <c r="U10" s="16"/>
      <c r="V10" s="16"/>
      <c r="W10" s="16"/>
      <c r="X10" s="16">
        <v>186</v>
      </c>
      <c r="Y10" s="16">
        <v>727.85</v>
      </c>
      <c r="Z10" s="16">
        <v>183.65</v>
      </c>
      <c r="AA10" s="16"/>
      <c r="AB10" s="16">
        <v>507.1</v>
      </c>
      <c r="AC10" s="56"/>
      <c r="AD10" s="56"/>
      <c r="AE10" s="56"/>
      <c r="AF10" s="56"/>
      <c r="AG10" s="56"/>
      <c r="AH10" s="56"/>
      <c r="AI10" s="56"/>
    </row>
    <row r="11" spans="2:35" ht="18" thickBot="1" x14ac:dyDescent="0.35">
      <c r="B11" s="24" t="s">
        <v>31</v>
      </c>
      <c r="C11" s="25" t="s">
        <v>16</v>
      </c>
      <c r="D11" s="26" t="s">
        <v>32</v>
      </c>
      <c r="E11" s="27"/>
      <c r="F11" s="27"/>
      <c r="G11" s="27">
        <v>408.61</v>
      </c>
      <c r="H11" s="27">
        <v>468.40000000000003</v>
      </c>
      <c r="I11" s="27">
        <v>1762.7800000000002</v>
      </c>
      <c r="J11" s="27">
        <v>674.59999999999991</v>
      </c>
      <c r="K11" s="27">
        <v>949.69999999999993</v>
      </c>
      <c r="L11" s="27">
        <v>53.15</v>
      </c>
      <c r="M11" s="27">
        <v>891.08</v>
      </c>
      <c r="N11" s="27">
        <v>536.82000000000005</v>
      </c>
      <c r="O11" s="27">
        <v>2072.6999999999998</v>
      </c>
      <c r="P11" s="27">
        <v>1054.9199999999998</v>
      </c>
      <c r="Q11" s="27">
        <v>1971.6000000000001</v>
      </c>
      <c r="R11" s="27">
        <v>1778.85</v>
      </c>
      <c r="S11" s="27">
        <v>1578.55</v>
      </c>
      <c r="T11" s="27">
        <v>2112.9499999999998</v>
      </c>
      <c r="U11" s="27">
        <v>1872.6600000000003</v>
      </c>
      <c r="V11" s="27">
        <v>2551.5499999999993</v>
      </c>
      <c r="W11" s="27">
        <v>3765.7</v>
      </c>
      <c r="X11" s="27">
        <v>2152.06</v>
      </c>
      <c r="Y11" s="27">
        <v>2012.9</v>
      </c>
      <c r="Z11" s="27">
        <v>1137.4500000000003</v>
      </c>
      <c r="AA11" s="27">
        <v>1579.6000000000001</v>
      </c>
      <c r="AB11" s="27">
        <v>2031.2499999999998</v>
      </c>
      <c r="AC11" s="57"/>
      <c r="AD11" s="57"/>
      <c r="AE11" s="57"/>
      <c r="AF11" s="57"/>
      <c r="AG11" s="57"/>
      <c r="AH11" s="57"/>
      <c r="AI11" s="57"/>
    </row>
    <row r="12" spans="2:35" ht="17.399999999999999" x14ac:dyDescent="0.3">
      <c r="B12" s="30" t="s">
        <v>33</v>
      </c>
      <c r="C12" s="31" t="s">
        <v>34</v>
      </c>
      <c r="D12" s="32" t="s">
        <v>35</v>
      </c>
      <c r="E12" s="10">
        <v>181.76999999999998</v>
      </c>
      <c r="F12" s="10">
        <v>437.21</v>
      </c>
      <c r="G12" s="10">
        <v>55.15</v>
      </c>
      <c r="H12" s="10">
        <v>188.05</v>
      </c>
      <c r="I12" s="10">
        <v>390.75</v>
      </c>
      <c r="J12" s="10">
        <v>190.5</v>
      </c>
      <c r="K12" s="10">
        <v>46.97</v>
      </c>
      <c r="L12" s="10">
        <v>318.2</v>
      </c>
      <c r="M12" s="10">
        <v>218.85</v>
      </c>
      <c r="N12" s="10">
        <v>56.4</v>
      </c>
      <c r="O12" s="10">
        <v>1361.2099999999996</v>
      </c>
      <c r="P12" s="10">
        <v>1438.6499999999999</v>
      </c>
      <c r="Q12" s="10">
        <v>623.01</v>
      </c>
      <c r="R12" s="10">
        <v>257.89999999999998</v>
      </c>
      <c r="S12" s="10">
        <v>999.86</v>
      </c>
      <c r="T12" s="10">
        <v>848.22</v>
      </c>
      <c r="U12" s="10">
        <v>1497.4499999999998</v>
      </c>
      <c r="V12" s="10">
        <v>338.64</v>
      </c>
      <c r="W12" s="10">
        <v>1916.7299999999998</v>
      </c>
      <c r="X12" s="10">
        <v>1308.8799999999999</v>
      </c>
      <c r="Y12" s="10">
        <v>470.81999999999994</v>
      </c>
      <c r="Z12" s="10">
        <v>1231.3699999999999</v>
      </c>
      <c r="AA12" s="10">
        <v>1537.9</v>
      </c>
      <c r="AB12" s="10">
        <v>557.65000000000009</v>
      </c>
      <c r="AC12" s="58"/>
      <c r="AD12" s="58"/>
      <c r="AE12" s="58"/>
      <c r="AF12" s="58"/>
      <c r="AG12" s="58"/>
      <c r="AH12" s="58"/>
      <c r="AI12" s="58"/>
    </row>
    <row r="13" spans="2:35" ht="17.399999999999999" x14ac:dyDescent="0.3">
      <c r="B13" s="21" t="s">
        <v>81</v>
      </c>
      <c r="C13" s="22" t="s">
        <v>34</v>
      </c>
      <c r="D13" s="23" t="s">
        <v>36</v>
      </c>
      <c r="E13" s="16"/>
      <c r="F13" s="16"/>
      <c r="G13" s="16">
        <v>48.4</v>
      </c>
      <c r="H13" s="16"/>
      <c r="I13" s="16">
        <v>125</v>
      </c>
      <c r="J13" s="16"/>
      <c r="K13" s="16">
        <v>59.3</v>
      </c>
      <c r="L13" s="16">
        <v>180.25</v>
      </c>
      <c r="M13" s="16"/>
      <c r="N13" s="16">
        <v>198.20000000000002</v>
      </c>
      <c r="O13" s="16">
        <v>197.85</v>
      </c>
      <c r="P13" s="16">
        <v>529.45000000000005</v>
      </c>
      <c r="Q13" s="16">
        <v>339.2</v>
      </c>
      <c r="R13" s="16">
        <v>249.4</v>
      </c>
      <c r="S13" s="16">
        <v>103.4</v>
      </c>
      <c r="T13" s="16">
        <v>397.70000000000005</v>
      </c>
      <c r="U13" s="16">
        <v>467.04999999999995</v>
      </c>
      <c r="V13" s="16">
        <v>372.3</v>
      </c>
      <c r="W13" s="16">
        <v>584.75</v>
      </c>
      <c r="X13" s="16">
        <v>826.5</v>
      </c>
      <c r="Y13" s="16">
        <v>436.15</v>
      </c>
      <c r="Z13" s="16">
        <v>328.85</v>
      </c>
      <c r="AA13" s="16">
        <v>474.95</v>
      </c>
      <c r="AB13" s="16">
        <v>863.87</v>
      </c>
      <c r="AC13" s="56"/>
      <c r="AD13" s="56"/>
      <c r="AE13" s="56"/>
      <c r="AF13" s="56"/>
      <c r="AG13" s="56"/>
      <c r="AH13" s="56"/>
      <c r="AI13" s="56"/>
    </row>
    <row r="14" spans="2:35" ht="17.399999999999999" x14ac:dyDescent="0.3">
      <c r="B14" s="21" t="s">
        <v>37</v>
      </c>
      <c r="C14" s="22" t="s">
        <v>34</v>
      </c>
      <c r="D14" s="23" t="s">
        <v>38</v>
      </c>
      <c r="E14" s="16">
        <v>248.05</v>
      </c>
      <c r="F14" s="16">
        <v>247.5</v>
      </c>
      <c r="G14" s="16">
        <v>432.90000000000003</v>
      </c>
      <c r="H14" s="16">
        <v>569.29000000000008</v>
      </c>
      <c r="I14" s="16">
        <v>326.54999999999995</v>
      </c>
      <c r="J14" s="16">
        <v>361.7</v>
      </c>
      <c r="K14" s="16">
        <v>192.2</v>
      </c>
      <c r="L14" s="16">
        <v>487.84999999999997</v>
      </c>
      <c r="M14" s="16">
        <v>179.45</v>
      </c>
      <c r="N14" s="16">
        <v>184.5</v>
      </c>
      <c r="O14" s="16">
        <v>469.00000000000006</v>
      </c>
      <c r="P14" s="16">
        <v>625.95000000000005</v>
      </c>
      <c r="Q14" s="16">
        <v>829.80000000000007</v>
      </c>
      <c r="R14" s="16">
        <v>377.98999999999995</v>
      </c>
      <c r="S14" s="16">
        <v>419.7</v>
      </c>
      <c r="T14" s="16">
        <v>457.5</v>
      </c>
      <c r="U14" s="16">
        <v>616.29999999999995</v>
      </c>
      <c r="V14" s="16">
        <v>426.70000000000005</v>
      </c>
      <c r="W14" s="16">
        <v>1004.5</v>
      </c>
      <c r="X14" s="16">
        <v>796.65</v>
      </c>
      <c r="Y14" s="16">
        <v>343.15000000000003</v>
      </c>
      <c r="Z14" s="16">
        <v>238.05</v>
      </c>
      <c r="AA14" s="16">
        <v>808.53000000000009</v>
      </c>
      <c r="AB14" s="16">
        <v>562.1</v>
      </c>
      <c r="AC14" s="56"/>
      <c r="AD14" s="56"/>
      <c r="AE14" s="56"/>
      <c r="AF14" s="56"/>
      <c r="AG14" s="56"/>
      <c r="AH14" s="56"/>
      <c r="AI14" s="56"/>
    </row>
    <row r="15" spans="2:35" ht="17.399999999999999" x14ac:dyDescent="0.3">
      <c r="B15" s="21" t="s">
        <v>80</v>
      </c>
      <c r="C15" s="22" t="s">
        <v>34</v>
      </c>
      <c r="D15" s="23" t="s">
        <v>39</v>
      </c>
      <c r="E15" s="16"/>
      <c r="F15" s="16"/>
      <c r="G15" s="16"/>
      <c r="H15" s="16">
        <v>133.35</v>
      </c>
      <c r="I15" s="16">
        <v>130.1</v>
      </c>
      <c r="J15" s="16">
        <v>129.75</v>
      </c>
      <c r="K15" s="16">
        <v>255.79999999999995</v>
      </c>
      <c r="L15" s="16">
        <v>181.65</v>
      </c>
      <c r="M15" s="16">
        <v>395.35</v>
      </c>
      <c r="N15" s="16"/>
      <c r="O15" s="16">
        <v>63.25</v>
      </c>
      <c r="P15" s="16"/>
      <c r="Q15" s="16">
        <v>192.05</v>
      </c>
      <c r="R15" s="16"/>
      <c r="S15" s="16"/>
      <c r="T15" s="16">
        <v>63.7</v>
      </c>
      <c r="U15" s="16"/>
      <c r="V15" s="16"/>
      <c r="W15" s="16">
        <v>64.650000000000006</v>
      </c>
      <c r="X15" s="16">
        <v>130.30000000000001</v>
      </c>
      <c r="Y15" s="16"/>
      <c r="Z15" s="16"/>
      <c r="AA15" s="16"/>
      <c r="AB15" s="16"/>
      <c r="AC15" s="56"/>
      <c r="AD15" s="56"/>
      <c r="AE15" s="56"/>
      <c r="AF15" s="56"/>
      <c r="AG15" s="56"/>
      <c r="AH15" s="56"/>
      <c r="AI15" s="56"/>
    </row>
    <row r="16" spans="2:35" ht="17.399999999999999" x14ac:dyDescent="0.3">
      <c r="B16" s="21" t="s">
        <v>40</v>
      </c>
      <c r="C16" s="22" t="s">
        <v>34</v>
      </c>
      <c r="D16" s="23" t="s">
        <v>41</v>
      </c>
      <c r="E16" s="16"/>
      <c r="F16" s="16"/>
      <c r="G16" s="16"/>
      <c r="H16" s="16"/>
      <c r="I16" s="16">
        <v>50.2</v>
      </c>
      <c r="J16" s="16"/>
      <c r="K16" s="16"/>
      <c r="L16" s="16"/>
      <c r="M16" s="16">
        <v>66.150000000000006</v>
      </c>
      <c r="N16" s="16">
        <v>307.3</v>
      </c>
      <c r="O16" s="16">
        <v>65.8</v>
      </c>
      <c r="P16" s="16">
        <v>646.29999999999995</v>
      </c>
      <c r="Q16" s="16">
        <v>730.99999999999989</v>
      </c>
      <c r="R16" s="16">
        <v>328.09999999999997</v>
      </c>
      <c r="S16" s="16">
        <v>102.14999999999999</v>
      </c>
      <c r="T16" s="16">
        <v>909.44999999999993</v>
      </c>
      <c r="U16" s="16">
        <v>253.15</v>
      </c>
      <c r="V16" s="16">
        <v>200.29999999999998</v>
      </c>
      <c r="W16" s="16">
        <v>322.29999999999995</v>
      </c>
      <c r="X16" s="16">
        <v>61.7</v>
      </c>
      <c r="Y16" s="16">
        <v>584.30000000000007</v>
      </c>
      <c r="Z16" s="16">
        <v>243.3</v>
      </c>
      <c r="AA16" s="16">
        <v>635.5</v>
      </c>
      <c r="AB16" s="16">
        <v>244.29999999999998</v>
      </c>
      <c r="AC16" s="56"/>
      <c r="AD16" s="56"/>
      <c r="AE16" s="56"/>
      <c r="AF16" s="56"/>
      <c r="AG16" s="56"/>
      <c r="AH16" s="56"/>
      <c r="AI16" s="56"/>
    </row>
    <row r="17" spans="2:35" ht="17.399999999999999" x14ac:dyDescent="0.3">
      <c r="B17" s="21" t="s">
        <v>65</v>
      </c>
      <c r="C17" s="22" t="s">
        <v>34</v>
      </c>
      <c r="D17" s="23" t="s">
        <v>66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56"/>
      <c r="AD17" s="56"/>
      <c r="AE17" s="56"/>
      <c r="AF17" s="56"/>
      <c r="AG17" s="56"/>
      <c r="AH17" s="56"/>
      <c r="AI17" s="56"/>
    </row>
    <row r="18" spans="2:35" ht="17.399999999999999" x14ac:dyDescent="0.3">
      <c r="B18" s="21" t="s">
        <v>82</v>
      </c>
      <c r="C18" s="22" t="s">
        <v>34</v>
      </c>
      <c r="D18" s="23" t="s">
        <v>67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56"/>
      <c r="AD18" s="56"/>
      <c r="AE18" s="56"/>
      <c r="AF18" s="56"/>
      <c r="AG18" s="56"/>
      <c r="AH18" s="56"/>
      <c r="AI18" s="56"/>
    </row>
    <row r="19" spans="2:35" ht="18" thickBot="1" x14ac:dyDescent="0.35">
      <c r="B19" s="24" t="s">
        <v>68</v>
      </c>
      <c r="C19" s="25" t="s">
        <v>34</v>
      </c>
      <c r="D19" s="26" t="s">
        <v>69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57"/>
      <c r="AD19" s="57"/>
      <c r="AE19" s="57"/>
      <c r="AF19" s="57"/>
      <c r="AG19" s="57"/>
      <c r="AH19" s="57"/>
      <c r="AI19" s="57"/>
    </row>
    <row r="20" spans="2:35" ht="17.399999999999999" x14ac:dyDescent="0.3">
      <c r="B20" s="30" t="s">
        <v>42</v>
      </c>
      <c r="C20" s="31" t="s">
        <v>43</v>
      </c>
      <c r="D20" s="32" t="s">
        <v>44</v>
      </c>
      <c r="E20" s="10"/>
      <c r="F20" s="10"/>
      <c r="G20" s="10"/>
      <c r="H20" s="10"/>
      <c r="I20" s="10">
        <v>61</v>
      </c>
      <c r="J20" s="10"/>
      <c r="K20" s="10"/>
      <c r="L20" s="10"/>
      <c r="M20" s="10">
        <v>57.7</v>
      </c>
      <c r="N20" s="10"/>
      <c r="O20" s="10">
        <v>63.65</v>
      </c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58"/>
      <c r="AD20" s="58"/>
      <c r="AE20" s="58"/>
      <c r="AF20" s="58"/>
      <c r="AG20" s="58"/>
      <c r="AH20" s="58"/>
      <c r="AI20" s="58"/>
    </row>
    <row r="21" spans="2:35" ht="17.399999999999999" x14ac:dyDescent="0.3">
      <c r="B21" s="21" t="s">
        <v>45</v>
      </c>
      <c r="C21" s="22" t="s">
        <v>43</v>
      </c>
      <c r="D21" s="23" t="s">
        <v>46</v>
      </c>
      <c r="E21" s="16">
        <v>61.3</v>
      </c>
      <c r="F21" s="16">
        <v>56.7</v>
      </c>
      <c r="G21" s="16">
        <v>65.55</v>
      </c>
      <c r="H21" s="16"/>
      <c r="I21" s="16">
        <v>62</v>
      </c>
      <c r="J21" s="16"/>
      <c r="K21" s="16">
        <v>129.85000000000002</v>
      </c>
      <c r="L21" s="16"/>
      <c r="M21" s="16">
        <v>192.4</v>
      </c>
      <c r="N21" s="16">
        <v>379.97</v>
      </c>
      <c r="O21" s="16">
        <v>387.65</v>
      </c>
      <c r="P21" s="16">
        <v>493.4</v>
      </c>
      <c r="Q21" s="16">
        <v>187.8</v>
      </c>
      <c r="R21" s="16">
        <v>477.2</v>
      </c>
      <c r="S21" s="16"/>
      <c r="T21" s="16">
        <v>783.29</v>
      </c>
      <c r="U21" s="16">
        <v>996.00000000000011</v>
      </c>
      <c r="V21" s="16">
        <v>125.25</v>
      </c>
      <c r="W21" s="16">
        <v>638.66000000000008</v>
      </c>
      <c r="X21" s="16">
        <v>520.9</v>
      </c>
      <c r="Y21" s="16">
        <v>887.77999999999986</v>
      </c>
      <c r="Z21" s="16">
        <v>1042.5800000000002</v>
      </c>
      <c r="AA21" s="16">
        <v>1390.31</v>
      </c>
      <c r="AB21" s="16">
        <v>572.8900000000001</v>
      </c>
      <c r="AC21" s="56"/>
      <c r="AD21" s="56"/>
      <c r="AE21" s="56"/>
      <c r="AF21" s="56"/>
      <c r="AG21" s="56"/>
      <c r="AH21" s="56"/>
      <c r="AI21" s="56"/>
    </row>
    <row r="22" spans="2:35" ht="17.399999999999999" x14ac:dyDescent="0.3">
      <c r="B22" s="21" t="s">
        <v>7</v>
      </c>
      <c r="C22" s="22" t="s">
        <v>43</v>
      </c>
      <c r="D22" s="23" t="s">
        <v>47</v>
      </c>
      <c r="E22" s="16">
        <v>563.29999999999995</v>
      </c>
      <c r="F22" s="16"/>
      <c r="G22" s="16">
        <v>707.95</v>
      </c>
      <c r="H22" s="16">
        <v>629.4</v>
      </c>
      <c r="I22" s="16">
        <v>311.53000000000003</v>
      </c>
      <c r="J22" s="16">
        <v>584.90000000000009</v>
      </c>
      <c r="K22" s="16">
        <v>699.69999999999993</v>
      </c>
      <c r="L22" s="16">
        <v>608.14</v>
      </c>
      <c r="M22" s="16">
        <v>550.67999999999995</v>
      </c>
      <c r="N22" s="16">
        <v>864.75</v>
      </c>
      <c r="O22" s="16">
        <v>1152.3899999999999</v>
      </c>
      <c r="P22" s="16">
        <v>307.91999999999996</v>
      </c>
      <c r="Q22" s="16">
        <v>1462.85</v>
      </c>
      <c r="R22" s="16">
        <v>1051.56</v>
      </c>
      <c r="S22" s="16">
        <v>1102.1999999999998</v>
      </c>
      <c r="T22" s="16">
        <v>1787.2</v>
      </c>
      <c r="U22" s="16">
        <v>1716.9699999999998</v>
      </c>
      <c r="V22" s="16">
        <v>1356.3100000000002</v>
      </c>
      <c r="W22" s="16">
        <v>2031.4199999999998</v>
      </c>
      <c r="X22" s="16">
        <v>1265.68</v>
      </c>
      <c r="Y22" s="16">
        <v>1415.65</v>
      </c>
      <c r="Z22" s="16">
        <v>1690.3299999999997</v>
      </c>
      <c r="AA22" s="16">
        <v>2130.8200000000002</v>
      </c>
      <c r="AB22" s="16">
        <v>1708.71</v>
      </c>
      <c r="AC22" s="56"/>
      <c r="AD22" s="56"/>
      <c r="AE22" s="56"/>
      <c r="AF22" s="56"/>
      <c r="AG22" s="56"/>
      <c r="AH22" s="56"/>
      <c r="AI22" s="56"/>
    </row>
    <row r="23" spans="2:35" ht="17.399999999999999" x14ac:dyDescent="0.3">
      <c r="B23" s="21" t="s">
        <v>48</v>
      </c>
      <c r="C23" s="22" t="s">
        <v>43</v>
      </c>
      <c r="D23" s="23" t="s">
        <v>49</v>
      </c>
      <c r="E23" s="16">
        <v>362.5</v>
      </c>
      <c r="F23" s="16"/>
      <c r="G23" s="16"/>
      <c r="H23" s="16"/>
      <c r="I23" s="16">
        <v>62</v>
      </c>
      <c r="J23" s="16"/>
      <c r="K23" s="16"/>
      <c r="L23" s="16">
        <v>51.8</v>
      </c>
      <c r="M23" s="16"/>
      <c r="N23" s="16">
        <v>139.9</v>
      </c>
      <c r="O23" s="16"/>
      <c r="P23" s="16"/>
      <c r="Q23" s="16"/>
      <c r="R23" s="16"/>
      <c r="S23" s="16">
        <v>114</v>
      </c>
      <c r="T23" s="16">
        <v>206.95000000000002</v>
      </c>
      <c r="U23" s="16">
        <v>344.65</v>
      </c>
      <c r="V23" s="16"/>
      <c r="W23" s="16">
        <v>471.69999999999993</v>
      </c>
      <c r="X23" s="16">
        <v>338.54999999999995</v>
      </c>
      <c r="Y23" s="16"/>
      <c r="Z23" s="16"/>
      <c r="AA23" s="16">
        <v>66.7</v>
      </c>
      <c r="AB23" s="16">
        <v>60.1</v>
      </c>
      <c r="AC23" s="56"/>
      <c r="AD23" s="56"/>
      <c r="AE23" s="56"/>
      <c r="AF23" s="56"/>
      <c r="AG23" s="56"/>
      <c r="AH23" s="56"/>
      <c r="AI23" s="56"/>
    </row>
    <row r="24" spans="2:35" ht="17.399999999999999" x14ac:dyDescent="0.3">
      <c r="B24" s="21" t="s">
        <v>50</v>
      </c>
      <c r="C24" s="22" t="s">
        <v>43</v>
      </c>
      <c r="D24" s="23" t="s">
        <v>51</v>
      </c>
      <c r="E24" s="16"/>
      <c r="F24" s="16"/>
      <c r="G24" s="16">
        <v>750.05000000000007</v>
      </c>
      <c r="H24" s="16">
        <v>892.2</v>
      </c>
      <c r="I24" s="16">
        <v>545.84999999999991</v>
      </c>
      <c r="J24" s="16">
        <v>342</v>
      </c>
      <c r="K24" s="16">
        <v>201.8</v>
      </c>
      <c r="L24" s="16">
        <v>613.04999999999995</v>
      </c>
      <c r="M24" s="16">
        <v>273.10000000000002</v>
      </c>
      <c r="N24" s="16">
        <v>407.45</v>
      </c>
      <c r="O24" s="16">
        <v>136</v>
      </c>
      <c r="P24" s="16">
        <v>1706.6</v>
      </c>
      <c r="Q24" s="16">
        <v>413.55000000000007</v>
      </c>
      <c r="R24" s="16">
        <v>271.39999999999998</v>
      </c>
      <c r="S24" s="16">
        <v>410.85</v>
      </c>
      <c r="T24" s="16">
        <v>67</v>
      </c>
      <c r="U24" s="16">
        <v>562.29999999999995</v>
      </c>
      <c r="V24" s="16">
        <v>198</v>
      </c>
      <c r="W24" s="16">
        <v>1284.5000000000002</v>
      </c>
      <c r="X24" s="16">
        <v>903.90000000000009</v>
      </c>
      <c r="Y24" s="16">
        <v>339.54999999999995</v>
      </c>
      <c r="Z24" s="16">
        <v>265.55</v>
      </c>
      <c r="AA24" s="16">
        <v>405.95</v>
      </c>
      <c r="AB24" s="16">
        <v>448.6</v>
      </c>
      <c r="AC24" s="56"/>
      <c r="AD24" s="56"/>
      <c r="AE24" s="56"/>
      <c r="AF24" s="56"/>
      <c r="AG24" s="56"/>
      <c r="AH24" s="56"/>
      <c r="AI24" s="56"/>
    </row>
    <row r="25" spans="2:35" ht="17.399999999999999" x14ac:dyDescent="0.3">
      <c r="B25" s="21" t="s">
        <v>8</v>
      </c>
      <c r="C25" s="22" t="s">
        <v>43</v>
      </c>
      <c r="D25" s="23" t="s">
        <v>52</v>
      </c>
      <c r="E25" s="16">
        <v>407.15</v>
      </c>
      <c r="F25" s="16"/>
      <c r="G25" s="16"/>
      <c r="H25" s="16"/>
      <c r="I25" s="16"/>
      <c r="J25" s="16"/>
      <c r="K25" s="16">
        <v>137.35</v>
      </c>
      <c r="L25" s="16">
        <v>137.05000000000001</v>
      </c>
      <c r="M25" s="16">
        <v>65.849999999999994</v>
      </c>
      <c r="N25" s="16">
        <v>193.20000000000002</v>
      </c>
      <c r="O25" s="16">
        <v>141.75</v>
      </c>
      <c r="P25" s="16"/>
      <c r="Q25" s="16">
        <v>269.25</v>
      </c>
      <c r="R25" s="16"/>
      <c r="S25" s="16"/>
      <c r="T25" s="16"/>
      <c r="U25" s="16">
        <v>201.99999999999997</v>
      </c>
      <c r="V25" s="16"/>
      <c r="W25" s="16">
        <v>68.25</v>
      </c>
      <c r="X25" s="16"/>
      <c r="Y25" s="16">
        <v>68.25</v>
      </c>
      <c r="Z25" s="16"/>
      <c r="AA25" s="16">
        <v>334.65</v>
      </c>
      <c r="AB25" s="16">
        <v>196.7</v>
      </c>
      <c r="AC25" s="56"/>
      <c r="AD25" s="56"/>
      <c r="AE25" s="56"/>
      <c r="AF25" s="56"/>
      <c r="AG25" s="56"/>
      <c r="AH25" s="56"/>
      <c r="AI25" s="56"/>
    </row>
    <row r="26" spans="2:35" ht="17.399999999999999" x14ac:dyDescent="0.3">
      <c r="B26" s="21" t="s">
        <v>53</v>
      </c>
      <c r="C26" s="22" t="s">
        <v>43</v>
      </c>
      <c r="D26" s="23" t="s">
        <v>54</v>
      </c>
      <c r="E26" s="16">
        <v>810.20000000000016</v>
      </c>
      <c r="F26" s="16">
        <v>160.1</v>
      </c>
      <c r="G26" s="16">
        <v>498.07</v>
      </c>
      <c r="H26" s="16">
        <v>1408.3799999999999</v>
      </c>
      <c r="I26" s="16">
        <v>1033.0999999999999</v>
      </c>
      <c r="J26" s="16">
        <v>494.67</v>
      </c>
      <c r="K26" s="16">
        <v>58</v>
      </c>
      <c r="L26" s="16">
        <v>196.45000000000002</v>
      </c>
      <c r="M26" s="16">
        <v>65.95</v>
      </c>
      <c r="N26" s="16">
        <v>320.39999999999998</v>
      </c>
      <c r="O26" s="16">
        <v>132.69999999999999</v>
      </c>
      <c r="P26" s="16">
        <v>710.99</v>
      </c>
      <c r="Q26" s="16">
        <v>810.9</v>
      </c>
      <c r="R26" s="16">
        <v>642</v>
      </c>
      <c r="S26" s="16">
        <v>1894.25</v>
      </c>
      <c r="T26" s="16">
        <v>1162.0500000000002</v>
      </c>
      <c r="U26" s="16">
        <v>1475.1500000000003</v>
      </c>
      <c r="V26" s="16">
        <v>1582.84</v>
      </c>
      <c r="W26" s="16">
        <v>1795.17</v>
      </c>
      <c r="X26" s="16">
        <v>997.41</v>
      </c>
      <c r="Y26" s="16">
        <v>1805.82</v>
      </c>
      <c r="Z26" s="16">
        <v>1776.32</v>
      </c>
      <c r="AA26" s="16">
        <v>714.35000000000014</v>
      </c>
      <c r="AB26" s="16">
        <v>2768.4800000000005</v>
      </c>
      <c r="AC26" s="56"/>
      <c r="AD26" s="56"/>
      <c r="AE26" s="56"/>
      <c r="AF26" s="56"/>
      <c r="AG26" s="56"/>
      <c r="AH26" s="56"/>
      <c r="AI26" s="56"/>
    </row>
    <row r="27" spans="2:35" ht="17.399999999999999" x14ac:dyDescent="0.3">
      <c r="B27" s="21" t="s">
        <v>55</v>
      </c>
      <c r="C27" s="22" t="s">
        <v>43</v>
      </c>
      <c r="D27" s="23" t="s">
        <v>56</v>
      </c>
      <c r="E27" s="16"/>
      <c r="F27" s="16"/>
      <c r="G27" s="16"/>
      <c r="H27" s="16"/>
      <c r="I27" s="16">
        <v>76.849999999999994</v>
      </c>
      <c r="J27" s="16"/>
      <c r="K27" s="16">
        <v>127.9</v>
      </c>
      <c r="L27" s="16"/>
      <c r="M27" s="16">
        <v>62.2</v>
      </c>
      <c r="N27" s="16"/>
      <c r="O27" s="16">
        <v>65.56</v>
      </c>
      <c r="P27" s="16">
        <v>137</v>
      </c>
      <c r="Q27" s="16">
        <v>128.44999999999999</v>
      </c>
      <c r="R27" s="16">
        <v>268.60000000000002</v>
      </c>
      <c r="S27" s="16">
        <v>67.7</v>
      </c>
      <c r="T27" s="16"/>
      <c r="U27" s="16">
        <v>278.25</v>
      </c>
      <c r="V27" s="16">
        <v>320.30000000000007</v>
      </c>
      <c r="W27" s="16">
        <v>200.45</v>
      </c>
      <c r="X27" s="16">
        <v>61.1</v>
      </c>
      <c r="Y27" s="16"/>
      <c r="Z27" s="16">
        <v>136.5</v>
      </c>
      <c r="AA27" s="16">
        <v>461.79999999999995</v>
      </c>
      <c r="AB27" s="16"/>
      <c r="AC27" s="56"/>
      <c r="AD27" s="56"/>
      <c r="AE27" s="56"/>
      <c r="AF27" s="56"/>
      <c r="AG27" s="56"/>
      <c r="AH27" s="56"/>
      <c r="AI27" s="56"/>
    </row>
    <row r="28" spans="2:35" ht="17.399999999999999" x14ac:dyDescent="0.3">
      <c r="B28" s="21" t="s">
        <v>5</v>
      </c>
      <c r="C28" s="22" t="s">
        <v>43</v>
      </c>
      <c r="D28" s="23" t="s">
        <v>57</v>
      </c>
      <c r="E28" s="16">
        <v>132.30000000000001</v>
      </c>
      <c r="F28" s="16"/>
      <c r="G28" s="16">
        <v>104.55000000000001</v>
      </c>
      <c r="H28" s="16">
        <v>317.55</v>
      </c>
      <c r="I28" s="16">
        <v>447.13000000000005</v>
      </c>
      <c r="J28" s="16">
        <v>382.43999999999994</v>
      </c>
      <c r="K28" s="16">
        <v>259.95</v>
      </c>
      <c r="L28" s="16">
        <v>452.5</v>
      </c>
      <c r="M28" s="16">
        <v>886.34999999999991</v>
      </c>
      <c r="N28" s="16">
        <v>250.45</v>
      </c>
      <c r="O28" s="16">
        <v>247.8</v>
      </c>
      <c r="P28" s="16">
        <v>735.25000000000011</v>
      </c>
      <c r="Q28" s="16">
        <v>1391.5199999999998</v>
      </c>
      <c r="R28" s="16">
        <v>431.39000000000004</v>
      </c>
      <c r="S28" s="16">
        <v>624.28</v>
      </c>
      <c r="T28" s="16">
        <v>610.5</v>
      </c>
      <c r="U28" s="16">
        <v>561.39</v>
      </c>
      <c r="V28" s="16">
        <v>1260.1799999999998</v>
      </c>
      <c r="W28" s="16">
        <v>3112.1200000000008</v>
      </c>
      <c r="X28" s="16">
        <v>4315.7999999999993</v>
      </c>
      <c r="Y28" s="16">
        <v>557.58999999999992</v>
      </c>
      <c r="Z28" s="16">
        <v>128.94999999999999</v>
      </c>
      <c r="AA28" s="16">
        <v>935.44999999999993</v>
      </c>
      <c r="AB28" s="16">
        <v>847.1</v>
      </c>
      <c r="AC28" s="56"/>
      <c r="AD28" s="56"/>
      <c r="AE28" s="56"/>
      <c r="AF28" s="56"/>
      <c r="AG28" s="56"/>
      <c r="AH28" s="56"/>
      <c r="AI28" s="56"/>
    </row>
    <row r="29" spans="2:35" ht="17.399999999999999" x14ac:dyDescent="0.3">
      <c r="B29" s="21" t="s">
        <v>83</v>
      </c>
      <c r="C29" s="22" t="s">
        <v>43</v>
      </c>
      <c r="D29" s="23" t="s">
        <v>58</v>
      </c>
      <c r="E29" s="16"/>
      <c r="F29" s="16"/>
      <c r="G29" s="16">
        <v>318.95</v>
      </c>
      <c r="H29" s="16">
        <v>119.95</v>
      </c>
      <c r="I29" s="16"/>
      <c r="J29" s="16"/>
      <c r="K29" s="16"/>
      <c r="L29" s="16">
        <v>135.15</v>
      </c>
      <c r="M29" s="16">
        <v>463.34999999999991</v>
      </c>
      <c r="N29" s="16">
        <v>67.900000000000006</v>
      </c>
      <c r="O29" s="16">
        <v>106.45</v>
      </c>
      <c r="P29" s="16"/>
      <c r="Q29" s="16">
        <v>393.59999999999997</v>
      </c>
      <c r="R29" s="16">
        <v>177.35</v>
      </c>
      <c r="S29" s="16">
        <v>123.85</v>
      </c>
      <c r="T29" s="16">
        <v>832.10000000000014</v>
      </c>
      <c r="U29" s="16">
        <v>393.55</v>
      </c>
      <c r="V29" s="16">
        <v>128.44999999999999</v>
      </c>
      <c r="W29" s="16">
        <v>498.4</v>
      </c>
      <c r="X29" s="16">
        <v>386.15000000000003</v>
      </c>
      <c r="Y29" s="16">
        <v>438.75000000000006</v>
      </c>
      <c r="Z29" s="16">
        <v>106.30000000000001</v>
      </c>
      <c r="AA29" s="16">
        <v>238.25</v>
      </c>
      <c r="AB29" s="16">
        <v>117.75</v>
      </c>
      <c r="AC29" s="56"/>
      <c r="AD29" s="56"/>
      <c r="AE29" s="56"/>
      <c r="AF29" s="56"/>
      <c r="AG29" s="56"/>
      <c r="AH29" s="56"/>
      <c r="AI29" s="56"/>
    </row>
    <row r="30" spans="2:35" ht="18" thickBot="1" x14ac:dyDescent="0.35">
      <c r="B30" s="24" t="s">
        <v>84</v>
      </c>
      <c r="C30" s="25" t="s">
        <v>43</v>
      </c>
      <c r="D30" s="26" t="s">
        <v>59</v>
      </c>
      <c r="E30" s="27">
        <v>375.75</v>
      </c>
      <c r="F30" s="27"/>
      <c r="G30" s="27">
        <v>173.5</v>
      </c>
      <c r="H30" s="27"/>
      <c r="I30" s="27">
        <v>185.25</v>
      </c>
      <c r="J30" s="27">
        <v>203.40000000000003</v>
      </c>
      <c r="K30" s="27">
        <v>129.19999999999999</v>
      </c>
      <c r="L30" s="27"/>
      <c r="M30" s="27">
        <v>556.6</v>
      </c>
      <c r="N30" s="27">
        <v>235.87</v>
      </c>
      <c r="O30" s="27">
        <v>131.06</v>
      </c>
      <c r="P30" s="27">
        <v>525.38</v>
      </c>
      <c r="Q30" s="27"/>
      <c r="R30" s="27">
        <v>581.9</v>
      </c>
      <c r="S30" s="27">
        <v>288.62</v>
      </c>
      <c r="T30" s="27">
        <v>701.82</v>
      </c>
      <c r="U30" s="27">
        <v>1219.1200000000001</v>
      </c>
      <c r="V30" s="27">
        <v>322.79999999999995</v>
      </c>
      <c r="W30" s="27">
        <v>439.92</v>
      </c>
      <c r="X30" s="27">
        <v>124.19999999999999</v>
      </c>
      <c r="Y30" s="27">
        <v>580.9</v>
      </c>
      <c r="Z30" s="27">
        <v>705.5</v>
      </c>
      <c r="AA30" s="27">
        <v>194.25</v>
      </c>
      <c r="AB30" s="27">
        <v>517.81000000000006</v>
      </c>
      <c r="AC30" s="57"/>
      <c r="AD30" s="57"/>
      <c r="AE30" s="57"/>
      <c r="AF30" s="57"/>
      <c r="AG30" s="57"/>
      <c r="AH30" s="57"/>
      <c r="AI30" s="57"/>
    </row>
    <row r="31" spans="2:35" ht="17.399999999999999" x14ac:dyDescent="0.3">
      <c r="B31" s="34" t="s">
        <v>9</v>
      </c>
      <c r="C31" s="35" t="s">
        <v>60</v>
      </c>
      <c r="D31" s="36" t="s">
        <v>85</v>
      </c>
      <c r="E31" s="37"/>
      <c r="F31" s="37"/>
      <c r="G31" s="37">
        <v>58.5</v>
      </c>
      <c r="H31" s="37">
        <v>65</v>
      </c>
      <c r="I31" s="37"/>
      <c r="J31" s="37">
        <v>42.32</v>
      </c>
      <c r="K31" s="37"/>
      <c r="L31" s="37"/>
      <c r="M31" s="37"/>
      <c r="N31" s="37">
        <v>64.900000000000006</v>
      </c>
      <c r="O31" s="37"/>
      <c r="P31" s="37"/>
      <c r="Q31" s="37">
        <v>189.2</v>
      </c>
      <c r="R31" s="37"/>
      <c r="S31" s="37"/>
      <c r="T31" s="37">
        <v>351</v>
      </c>
      <c r="U31" s="37">
        <v>60.6</v>
      </c>
      <c r="V31" s="37">
        <v>63.8</v>
      </c>
      <c r="W31" s="37">
        <v>123</v>
      </c>
      <c r="X31" s="37">
        <v>124.2</v>
      </c>
      <c r="Y31" s="37">
        <v>358.59999999999997</v>
      </c>
      <c r="Z31" s="37"/>
      <c r="AA31" s="37"/>
      <c r="AB31" s="37"/>
      <c r="AC31" s="59"/>
      <c r="AD31" s="59"/>
      <c r="AE31" s="59"/>
      <c r="AF31" s="59"/>
      <c r="AG31" s="59"/>
      <c r="AH31" s="59"/>
      <c r="AI31" s="59"/>
    </row>
    <row r="32" spans="2:35" ht="18" thickBot="1" x14ac:dyDescent="0.35">
      <c r="B32" s="62" t="s">
        <v>70</v>
      </c>
      <c r="C32" s="63" t="s">
        <v>60</v>
      </c>
      <c r="D32" s="64" t="s">
        <v>71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>
        <v>60.9</v>
      </c>
      <c r="Y32" s="39"/>
      <c r="Z32" s="39"/>
      <c r="AA32" s="39"/>
      <c r="AB32" s="39"/>
      <c r="AC32" s="60"/>
      <c r="AD32" s="60"/>
      <c r="AE32" s="60"/>
      <c r="AF32" s="60"/>
      <c r="AG32" s="60"/>
      <c r="AH32" s="60"/>
      <c r="AI32" s="60"/>
    </row>
    <row r="33" spans="2:35" ht="18" thickBot="1" x14ac:dyDescent="0.35">
      <c r="B33" s="40" t="s">
        <v>3</v>
      </c>
      <c r="C33" s="41" t="s">
        <v>61</v>
      </c>
      <c r="D33" s="42" t="s">
        <v>62</v>
      </c>
      <c r="E33" s="43">
        <v>122.3</v>
      </c>
      <c r="F33" s="43">
        <v>234.65</v>
      </c>
      <c r="G33" s="43">
        <v>130.44999999999999</v>
      </c>
      <c r="H33" s="43">
        <v>536.66</v>
      </c>
      <c r="I33" s="43">
        <v>282.40999999999997</v>
      </c>
      <c r="J33" s="43">
        <v>224.26000000000002</v>
      </c>
      <c r="K33" s="43"/>
      <c r="L33" s="43">
        <v>124.9</v>
      </c>
      <c r="M33" s="43">
        <v>410.5</v>
      </c>
      <c r="N33" s="43">
        <v>611.41</v>
      </c>
      <c r="O33" s="43">
        <v>680.07000000000016</v>
      </c>
      <c r="P33" s="43">
        <v>993.03</v>
      </c>
      <c r="Q33" s="43">
        <v>953.65000000000009</v>
      </c>
      <c r="R33" s="43">
        <v>787.91000000000008</v>
      </c>
      <c r="S33" s="43">
        <v>358.17999999999995</v>
      </c>
      <c r="T33" s="43">
        <v>105.14</v>
      </c>
      <c r="U33" s="43">
        <v>1242.4300000000003</v>
      </c>
      <c r="V33" s="43">
        <v>604.25</v>
      </c>
      <c r="W33" s="43">
        <v>879.89999999999986</v>
      </c>
      <c r="X33" s="43">
        <v>1316.1300000000006</v>
      </c>
      <c r="Y33" s="43">
        <v>1209.54</v>
      </c>
      <c r="Z33" s="43">
        <v>311.13</v>
      </c>
      <c r="AA33" s="43">
        <v>692.10000000000014</v>
      </c>
      <c r="AB33" s="43">
        <v>769</v>
      </c>
      <c r="AC33" s="61"/>
      <c r="AD33" s="61"/>
      <c r="AE33" s="61"/>
      <c r="AF33" s="61"/>
      <c r="AG33" s="61"/>
      <c r="AH33" s="61"/>
      <c r="AI33" s="61"/>
    </row>
    <row r="34" spans="2:35" ht="17.399999999999999" x14ac:dyDescent="0.3">
      <c r="B34" s="30" t="s">
        <v>63</v>
      </c>
      <c r="C34" s="31"/>
      <c r="D34" s="32"/>
      <c r="E34" s="10"/>
      <c r="F34" s="10"/>
      <c r="G34" s="10">
        <v>23.96</v>
      </c>
      <c r="H34" s="10"/>
      <c r="I34" s="10"/>
      <c r="J34" s="10"/>
      <c r="K34" s="10"/>
      <c r="L34" s="10"/>
      <c r="M34" s="10"/>
      <c r="N34" s="10"/>
      <c r="O34" s="10">
        <v>135.35999999999999</v>
      </c>
      <c r="P34" s="10"/>
      <c r="Q34" s="10"/>
      <c r="R34" s="10"/>
      <c r="S34" s="10"/>
      <c r="T34" s="10"/>
      <c r="U34" s="10">
        <v>13.76</v>
      </c>
      <c r="V34" s="10">
        <v>59.3</v>
      </c>
      <c r="W34" s="10"/>
      <c r="X34" s="10">
        <v>66.64</v>
      </c>
      <c r="Y34" s="10"/>
      <c r="Z34" s="10">
        <v>46.41</v>
      </c>
      <c r="AA34" s="10">
        <v>46.45</v>
      </c>
      <c r="AB34" s="10"/>
      <c r="AC34" s="58"/>
      <c r="AD34" s="58"/>
      <c r="AE34" s="58"/>
      <c r="AF34" s="58"/>
      <c r="AG34" s="58"/>
      <c r="AH34" s="58"/>
      <c r="AI34" s="58"/>
    </row>
    <row r="35" spans="2:35" ht="18" thickBot="1" x14ac:dyDescent="0.35">
      <c r="B35" s="24" t="s">
        <v>64</v>
      </c>
      <c r="C35" s="25"/>
      <c r="D35" s="26"/>
      <c r="E35" s="27"/>
      <c r="F35" s="27"/>
      <c r="G35" s="27"/>
      <c r="H35" s="27"/>
      <c r="I35" s="27"/>
      <c r="J35" s="27"/>
      <c r="K35" s="27"/>
      <c r="L35" s="27">
        <v>40.32</v>
      </c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57"/>
      <c r="AD35" s="57"/>
      <c r="AE35" s="57"/>
      <c r="AF35" s="57"/>
      <c r="AG35" s="57"/>
      <c r="AH35" s="57"/>
      <c r="AI35" s="57"/>
    </row>
    <row r="36" spans="2:35" ht="18" thickBot="1" x14ac:dyDescent="0.35">
      <c r="B36" s="40" t="s">
        <v>6</v>
      </c>
      <c r="C36" s="41"/>
      <c r="D36" s="42"/>
      <c r="E36" s="43"/>
      <c r="F36" s="43">
        <v>128.69999999999999</v>
      </c>
      <c r="G36" s="43"/>
      <c r="H36" s="43">
        <v>135.69999999999999</v>
      </c>
      <c r="I36" s="43"/>
      <c r="J36" s="43">
        <v>263.73</v>
      </c>
      <c r="K36" s="43">
        <v>66</v>
      </c>
      <c r="L36" s="43"/>
      <c r="M36" s="43">
        <v>44.58</v>
      </c>
      <c r="N36" s="43">
        <v>606.07999999999993</v>
      </c>
      <c r="O36" s="43">
        <v>168.05</v>
      </c>
      <c r="P36" s="43">
        <v>465.34999999999997</v>
      </c>
      <c r="Q36" s="43">
        <v>622.88</v>
      </c>
      <c r="R36" s="43">
        <v>311.61</v>
      </c>
      <c r="S36" s="43">
        <v>182</v>
      </c>
      <c r="T36" s="43">
        <v>654.24999999999989</v>
      </c>
      <c r="U36" s="43">
        <v>1067.44</v>
      </c>
      <c r="V36" s="43">
        <v>742</v>
      </c>
      <c r="W36" s="43">
        <v>553.65</v>
      </c>
      <c r="X36" s="43">
        <v>1415.01</v>
      </c>
      <c r="Y36" s="43">
        <v>980.36000000000013</v>
      </c>
      <c r="Z36" s="43">
        <v>541.29000000000008</v>
      </c>
      <c r="AA36" s="43">
        <v>1107.01</v>
      </c>
      <c r="AB36" s="43">
        <v>461.87</v>
      </c>
      <c r="AC36" s="61"/>
      <c r="AD36" s="61"/>
      <c r="AE36" s="61"/>
      <c r="AF36" s="61"/>
      <c r="AG36" s="61"/>
      <c r="AH36" s="61"/>
      <c r="AI36" s="6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tabColor rgb="FF92D050"/>
    <pageSetUpPr fitToPage="1"/>
  </sheetPr>
  <dimension ref="A1:M54"/>
  <sheetViews>
    <sheetView zoomScale="60" zoomScaleNormal="60" zoomScaleSheetLayoutView="34" workbookViewId="0">
      <pane xSplit="1" ySplit="8" topLeftCell="B9" activePane="bottomRight" state="frozenSplit"/>
      <selection activeCell="S51" sqref="S51"/>
      <selection pane="topRight" activeCell="S51" sqref="S51"/>
      <selection pane="bottomLeft" activeCell="S51" sqref="S51"/>
      <selection pane="bottomRight" activeCell="A4" sqref="A4:A6"/>
    </sheetView>
  </sheetViews>
  <sheetFormatPr defaultColWidth="9.33203125" defaultRowHeight="14.4" x14ac:dyDescent="0.3"/>
  <cols>
    <col min="1" max="1" width="40.6640625" style="2" customWidth="1"/>
    <col min="2" max="2" width="27.88671875" customWidth="1"/>
    <col min="3" max="3" width="16.33203125" style="2" customWidth="1"/>
    <col min="4" max="10" width="11.6640625" style="2" customWidth="1"/>
    <col min="11" max="11" width="22.44140625" style="2" customWidth="1"/>
    <col min="12" max="12" width="18.44140625" style="2" customWidth="1"/>
    <col min="13" max="16384" width="9.33203125" style="2"/>
  </cols>
  <sheetData>
    <row r="1" spans="1:13" ht="13.2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0.9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4.6" customHeight="1" x14ac:dyDescent="0.25">
      <c r="A3" s="1"/>
      <c r="B3" s="72" t="s">
        <v>228</v>
      </c>
      <c r="C3" s="71" t="s">
        <v>11</v>
      </c>
      <c r="D3" s="71" t="s">
        <v>0</v>
      </c>
      <c r="E3" s="85" t="s">
        <v>12</v>
      </c>
      <c r="F3" s="85"/>
      <c r="G3" s="85" t="s">
        <v>13</v>
      </c>
      <c r="H3" s="85"/>
      <c r="I3" s="1"/>
      <c r="J3" s="3"/>
      <c r="K3" s="1"/>
      <c r="L3" s="1"/>
      <c r="M3" s="1"/>
    </row>
    <row r="4" spans="1:13" ht="17.25" customHeight="1" x14ac:dyDescent="0.25">
      <c r="A4" s="151" t="s">
        <v>245</v>
      </c>
      <c r="B4" s="153" t="s">
        <v>2</v>
      </c>
      <c r="C4" s="73">
        <v>2025</v>
      </c>
      <c r="D4" s="73" t="s">
        <v>260</v>
      </c>
      <c r="E4" s="73">
        <v>30</v>
      </c>
      <c r="F4" s="73"/>
      <c r="G4" s="73">
        <v>8</v>
      </c>
      <c r="H4" s="73"/>
      <c r="I4" s="1"/>
      <c r="J4" s="3"/>
      <c r="K4" s="1"/>
      <c r="L4" s="1"/>
      <c r="M4" s="1"/>
    </row>
    <row r="5" spans="1:13" ht="17.25" customHeight="1" x14ac:dyDescent="0.25">
      <c r="A5" s="151"/>
      <c r="B5" s="154"/>
      <c r="C5" s="74"/>
      <c r="D5" s="74"/>
      <c r="E5" s="74"/>
      <c r="F5" s="74"/>
      <c r="G5" s="74"/>
      <c r="H5" s="74"/>
      <c r="I5" s="74"/>
      <c r="J5" s="3"/>
      <c r="K5" s="1"/>
      <c r="L5" s="1"/>
      <c r="M5" s="1"/>
    </row>
    <row r="6" spans="1:13" ht="8.25" customHeight="1" thickBot="1" x14ac:dyDescent="0.3">
      <c r="A6" s="152"/>
      <c r="B6" s="1"/>
      <c r="C6" s="74"/>
      <c r="D6" s="74"/>
      <c r="E6" s="74"/>
      <c r="F6" s="74"/>
      <c r="G6" s="74"/>
      <c r="H6" s="74"/>
      <c r="I6" s="74"/>
      <c r="J6" s="3"/>
      <c r="K6" s="1"/>
      <c r="L6" s="1"/>
      <c r="M6" s="1"/>
    </row>
    <row r="7" spans="1:13" ht="17.399999999999999" x14ac:dyDescent="0.25">
      <c r="A7" s="146" t="s">
        <v>234</v>
      </c>
      <c r="B7" s="149" t="s">
        <v>235</v>
      </c>
      <c r="C7" s="144" t="s">
        <v>14</v>
      </c>
      <c r="D7" s="144"/>
      <c r="E7" s="144"/>
      <c r="F7" s="144"/>
      <c r="G7" s="144"/>
      <c r="H7" s="144"/>
      <c r="I7" s="144"/>
      <c r="J7" s="144"/>
      <c r="K7" s="148"/>
      <c r="L7" s="123" t="s">
        <v>233</v>
      </c>
    </row>
    <row r="8" spans="1:13" ht="34.5" customHeight="1" thickBot="1" x14ac:dyDescent="0.3">
      <c r="A8" s="147"/>
      <c r="B8" s="150"/>
      <c r="C8" s="5">
        <v>45809</v>
      </c>
      <c r="D8" s="5">
        <v>45810</v>
      </c>
      <c r="E8" s="5">
        <v>45811</v>
      </c>
      <c r="F8" s="5">
        <v>45812</v>
      </c>
      <c r="G8" s="5">
        <v>45813</v>
      </c>
      <c r="H8" s="5">
        <v>45814</v>
      </c>
      <c r="I8" s="5">
        <v>45815</v>
      </c>
      <c r="J8" s="5">
        <v>45816</v>
      </c>
      <c r="K8" s="6">
        <v>45809</v>
      </c>
      <c r="L8" s="124"/>
    </row>
    <row r="9" spans="1:13" ht="17.399999999999999" x14ac:dyDescent="0.3">
      <c r="A9" s="80" t="s">
        <v>119</v>
      </c>
      <c r="B9" s="7" t="s">
        <v>264</v>
      </c>
      <c r="C9" s="16">
        <v>405.5</v>
      </c>
      <c r="D9" s="16">
        <v>1668.32</v>
      </c>
      <c r="E9" s="16">
        <v>1593.0800000000004</v>
      </c>
      <c r="F9" s="16">
        <v>1507.9099999999999</v>
      </c>
      <c r="G9" s="16">
        <v>1357.56</v>
      </c>
      <c r="H9" s="16">
        <v>1311.9500000000003</v>
      </c>
      <c r="I9" s="16">
        <v>1374.89</v>
      </c>
      <c r="J9" s="16">
        <v>829.7</v>
      </c>
      <c r="K9" s="16">
        <v>10048.91</v>
      </c>
      <c r="L9" s="19"/>
    </row>
    <row r="10" spans="1:13" ht="17.399999999999999" x14ac:dyDescent="0.3">
      <c r="A10" s="81" t="s">
        <v>120</v>
      </c>
      <c r="B10" s="13" t="s">
        <v>265</v>
      </c>
      <c r="C10" s="16">
        <v>1385.45</v>
      </c>
      <c r="D10" s="16">
        <v>1672.7999999999995</v>
      </c>
      <c r="E10" s="16">
        <v>529.45000000000005</v>
      </c>
      <c r="F10" s="16">
        <v>1066.9000000000001</v>
      </c>
      <c r="G10" s="16">
        <v>873.74999999999989</v>
      </c>
      <c r="H10" s="16">
        <v>1431.8999999999999</v>
      </c>
      <c r="I10" s="16">
        <v>1050.3500000000001</v>
      </c>
      <c r="J10" s="16">
        <v>1061.2</v>
      </c>
      <c r="K10" s="16">
        <v>9071.8000000000011</v>
      </c>
      <c r="L10" s="19"/>
    </row>
    <row r="11" spans="1:13" ht="17.399999999999999" x14ac:dyDescent="0.3">
      <c r="A11" s="81" t="s">
        <v>135</v>
      </c>
      <c r="B11" s="13" t="s">
        <v>266</v>
      </c>
      <c r="C11" s="16">
        <v>861.79999999999984</v>
      </c>
      <c r="D11" s="16">
        <v>1321.3999999999999</v>
      </c>
      <c r="E11" s="16">
        <v>748.9000000000002</v>
      </c>
      <c r="F11" s="16">
        <v>742.54</v>
      </c>
      <c r="G11" s="16">
        <v>367.05</v>
      </c>
      <c r="H11" s="16">
        <v>130.85</v>
      </c>
      <c r="I11" s="16">
        <v>133.5</v>
      </c>
      <c r="J11" s="16">
        <v>656.55</v>
      </c>
      <c r="K11" s="16">
        <v>4962.59</v>
      </c>
      <c r="L11" s="19"/>
    </row>
    <row r="12" spans="1:13" ht="17.399999999999999" x14ac:dyDescent="0.3">
      <c r="A12" s="82" t="s">
        <v>87</v>
      </c>
      <c r="B12" s="77" t="s">
        <v>267</v>
      </c>
      <c r="C12" s="16">
        <v>120.2</v>
      </c>
      <c r="D12" s="16">
        <v>306.82</v>
      </c>
      <c r="E12" s="16">
        <v>642.95000000000005</v>
      </c>
      <c r="F12" s="16">
        <v>715.10000000000014</v>
      </c>
      <c r="G12" s="16">
        <v>933.6400000000001</v>
      </c>
      <c r="H12" s="16">
        <v>766.38000000000011</v>
      </c>
      <c r="I12" s="16">
        <v>722.4</v>
      </c>
      <c r="J12" s="16">
        <v>735.63</v>
      </c>
      <c r="K12" s="16">
        <v>4943.12</v>
      </c>
      <c r="L12" s="19"/>
    </row>
    <row r="13" spans="1:13" ht="17.399999999999999" x14ac:dyDescent="0.3">
      <c r="A13" s="82" t="s">
        <v>91</v>
      </c>
      <c r="B13" s="77" t="s">
        <v>268</v>
      </c>
      <c r="C13" s="16">
        <v>642.35</v>
      </c>
      <c r="D13" s="16">
        <v>922.9000000000002</v>
      </c>
      <c r="E13" s="16">
        <v>429.7</v>
      </c>
      <c r="F13" s="16">
        <v>388.3</v>
      </c>
      <c r="G13" s="16">
        <v>729.4</v>
      </c>
      <c r="H13" s="16">
        <v>733.85</v>
      </c>
      <c r="I13" s="16">
        <v>113.1</v>
      </c>
      <c r="J13" s="16">
        <v>256.5</v>
      </c>
      <c r="K13" s="16">
        <v>4216.1000000000004</v>
      </c>
      <c r="L13" s="19"/>
    </row>
    <row r="14" spans="1:13" ht="17.399999999999999" x14ac:dyDescent="0.3">
      <c r="A14" s="82" t="s">
        <v>201</v>
      </c>
      <c r="B14" s="77" t="s">
        <v>269</v>
      </c>
      <c r="C14" s="16" t="s">
        <v>263</v>
      </c>
      <c r="D14" s="16">
        <v>207.55</v>
      </c>
      <c r="E14" s="16">
        <v>207.14999999999998</v>
      </c>
      <c r="F14" s="16">
        <v>262.14999999999998</v>
      </c>
      <c r="G14" s="16">
        <v>207.5</v>
      </c>
      <c r="H14" s="16">
        <v>901.59999999999991</v>
      </c>
      <c r="I14" s="16">
        <v>1104.8000000000002</v>
      </c>
      <c r="J14" s="16">
        <v>892.25</v>
      </c>
      <c r="K14" s="16">
        <v>3783</v>
      </c>
      <c r="L14" s="19"/>
    </row>
    <row r="15" spans="1:13" ht="17.399999999999999" x14ac:dyDescent="0.3">
      <c r="A15" s="82" t="s">
        <v>203</v>
      </c>
      <c r="B15" s="77" t="s">
        <v>270</v>
      </c>
      <c r="C15" s="16" t="s">
        <v>263</v>
      </c>
      <c r="D15" s="16" t="s">
        <v>263</v>
      </c>
      <c r="E15" s="16">
        <v>1090.6000000000001</v>
      </c>
      <c r="F15" s="16" t="s">
        <v>263</v>
      </c>
      <c r="G15" s="16">
        <v>767.6</v>
      </c>
      <c r="H15" s="16">
        <v>1400.3999999999999</v>
      </c>
      <c r="I15" s="16">
        <v>338.4</v>
      </c>
      <c r="J15" s="16" t="s">
        <v>263</v>
      </c>
      <c r="K15" s="16">
        <v>3597.0000000000005</v>
      </c>
      <c r="L15" s="19"/>
    </row>
    <row r="16" spans="1:13" ht="17.399999999999999" x14ac:dyDescent="0.3">
      <c r="A16" s="82" t="s">
        <v>131</v>
      </c>
      <c r="B16" s="77" t="s">
        <v>271</v>
      </c>
      <c r="C16" s="16">
        <v>1155.68</v>
      </c>
      <c r="D16" s="16" t="s">
        <v>263</v>
      </c>
      <c r="E16" s="16">
        <v>681.54</v>
      </c>
      <c r="F16" s="16" t="s">
        <v>263</v>
      </c>
      <c r="G16" s="16">
        <v>613.16</v>
      </c>
      <c r="H16" s="16">
        <v>203.10000000000002</v>
      </c>
      <c r="I16" s="16">
        <v>340.64</v>
      </c>
      <c r="J16" s="16">
        <v>545.81999999999994</v>
      </c>
      <c r="K16" s="16">
        <v>3539.9399999999996</v>
      </c>
      <c r="L16" s="19"/>
    </row>
    <row r="17" spans="1:12" ht="17.399999999999999" x14ac:dyDescent="0.3">
      <c r="A17" s="82" t="s">
        <v>118</v>
      </c>
      <c r="B17" s="77" t="s">
        <v>272</v>
      </c>
      <c r="C17" s="16">
        <v>174.7</v>
      </c>
      <c r="D17" s="16">
        <v>125.42</v>
      </c>
      <c r="E17" s="16">
        <v>171.14999999999998</v>
      </c>
      <c r="F17" s="16">
        <v>830.55000000000007</v>
      </c>
      <c r="G17" s="16">
        <v>544.46</v>
      </c>
      <c r="H17" s="16">
        <v>1324.12</v>
      </c>
      <c r="I17" s="16">
        <v>52.7</v>
      </c>
      <c r="J17" s="16">
        <v>122.62</v>
      </c>
      <c r="K17" s="16">
        <v>3345.72</v>
      </c>
      <c r="L17" s="19"/>
    </row>
    <row r="18" spans="1:12" ht="17.399999999999999" x14ac:dyDescent="0.3">
      <c r="A18" s="82" t="s">
        <v>189</v>
      </c>
      <c r="B18" s="77" t="s">
        <v>273</v>
      </c>
      <c r="C18" s="16">
        <v>521.25</v>
      </c>
      <c r="D18" s="16">
        <v>1550.9499999999998</v>
      </c>
      <c r="E18" s="16">
        <v>483.8</v>
      </c>
      <c r="F18" s="16">
        <v>132.44999999999999</v>
      </c>
      <c r="G18" s="16">
        <v>55.45</v>
      </c>
      <c r="H18" s="16" t="s">
        <v>263</v>
      </c>
      <c r="I18" s="16">
        <v>292.2</v>
      </c>
      <c r="J18" s="16">
        <v>119.15</v>
      </c>
      <c r="K18" s="16">
        <v>3155.2499999999995</v>
      </c>
      <c r="L18" s="19"/>
    </row>
    <row r="19" spans="1:12" ht="17.399999999999999" x14ac:dyDescent="0.3">
      <c r="A19" s="82" t="s">
        <v>90</v>
      </c>
      <c r="B19" s="77" t="s">
        <v>274</v>
      </c>
      <c r="C19" s="16">
        <v>68.099999999999994</v>
      </c>
      <c r="D19" s="16">
        <v>269.45</v>
      </c>
      <c r="E19" s="16">
        <v>475.1</v>
      </c>
      <c r="F19" s="16">
        <v>268.39999999999998</v>
      </c>
      <c r="G19" s="16">
        <v>136.19999999999999</v>
      </c>
      <c r="H19" s="16">
        <v>1087.9499999999998</v>
      </c>
      <c r="I19" s="16">
        <v>120.5</v>
      </c>
      <c r="J19" s="16">
        <v>537.29999999999995</v>
      </c>
      <c r="K19" s="16">
        <v>2963</v>
      </c>
      <c r="L19" s="19"/>
    </row>
    <row r="20" spans="1:12" ht="17.399999999999999" x14ac:dyDescent="0.3">
      <c r="A20" s="82" t="s">
        <v>198</v>
      </c>
      <c r="B20" s="77" t="s">
        <v>275</v>
      </c>
      <c r="C20" s="16">
        <v>269.85000000000002</v>
      </c>
      <c r="D20" s="16">
        <v>336.45</v>
      </c>
      <c r="E20" s="16" t="s">
        <v>263</v>
      </c>
      <c r="F20" s="16">
        <v>1268.9000000000001</v>
      </c>
      <c r="G20" s="16">
        <v>339.15000000000003</v>
      </c>
      <c r="H20" s="16">
        <v>336.6</v>
      </c>
      <c r="I20" s="16">
        <v>63.84</v>
      </c>
      <c r="J20" s="16">
        <v>203.89999999999998</v>
      </c>
      <c r="K20" s="16">
        <v>2818.69</v>
      </c>
      <c r="L20" s="19"/>
    </row>
    <row r="21" spans="1:12" ht="17.399999999999999" x14ac:dyDescent="0.3">
      <c r="A21" s="82" t="s">
        <v>125</v>
      </c>
      <c r="B21" s="77" t="s">
        <v>276</v>
      </c>
      <c r="C21" s="16" t="s">
        <v>263</v>
      </c>
      <c r="D21" s="16">
        <v>377.1</v>
      </c>
      <c r="E21" s="16">
        <v>732.75</v>
      </c>
      <c r="F21" s="16">
        <v>392.4</v>
      </c>
      <c r="G21" s="16">
        <v>777.25</v>
      </c>
      <c r="H21" s="16" t="s">
        <v>263</v>
      </c>
      <c r="I21" s="16">
        <v>522.5</v>
      </c>
      <c r="J21" s="16" t="s">
        <v>263</v>
      </c>
      <c r="K21" s="16">
        <v>2802</v>
      </c>
      <c r="L21" s="19"/>
    </row>
    <row r="22" spans="1:12" ht="17.399999999999999" x14ac:dyDescent="0.3">
      <c r="A22" s="82" t="s">
        <v>121</v>
      </c>
      <c r="B22" s="77" t="s">
        <v>277</v>
      </c>
      <c r="C22" s="16" t="s">
        <v>263</v>
      </c>
      <c r="D22" s="16">
        <v>1062.3</v>
      </c>
      <c r="E22" s="16">
        <v>473.35</v>
      </c>
      <c r="F22" s="16">
        <v>396.9</v>
      </c>
      <c r="G22" s="16">
        <v>256.61</v>
      </c>
      <c r="H22" s="16">
        <v>525.52</v>
      </c>
      <c r="I22" s="16" t="s">
        <v>263</v>
      </c>
      <c r="J22" s="16" t="s">
        <v>263</v>
      </c>
      <c r="K22" s="16">
        <v>2714.6800000000003</v>
      </c>
      <c r="L22" s="19"/>
    </row>
    <row r="23" spans="1:12" ht="17.399999999999999" x14ac:dyDescent="0.3">
      <c r="A23" s="82" t="s">
        <v>95</v>
      </c>
      <c r="B23" s="77" t="s">
        <v>278</v>
      </c>
      <c r="C23" s="16" t="s">
        <v>263</v>
      </c>
      <c r="D23" s="16">
        <v>365.65</v>
      </c>
      <c r="E23" s="16">
        <v>483.77000000000004</v>
      </c>
      <c r="F23" s="16">
        <v>250.55</v>
      </c>
      <c r="G23" s="16">
        <v>478.79999999999995</v>
      </c>
      <c r="H23" s="16">
        <v>691.98</v>
      </c>
      <c r="I23" s="16" t="s">
        <v>263</v>
      </c>
      <c r="J23" s="16">
        <v>313.25</v>
      </c>
      <c r="K23" s="16">
        <v>2584</v>
      </c>
      <c r="L23" s="19"/>
    </row>
    <row r="24" spans="1:12" ht="17.399999999999999" x14ac:dyDescent="0.3">
      <c r="A24" s="82" t="s">
        <v>252</v>
      </c>
      <c r="B24" s="77" t="s">
        <v>279</v>
      </c>
      <c r="C24" s="16" t="s">
        <v>263</v>
      </c>
      <c r="D24" s="16">
        <v>296.85000000000002</v>
      </c>
      <c r="E24" s="16">
        <v>51.85</v>
      </c>
      <c r="F24" s="16">
        <v>498.25</v>
      </c>
      <c r="G24" s="16">
        <v>805.19999999999993</v>
      </c>
      <c r="H24" s="16">
        <v>590.31000000000006</v>
      </c>
      <c r="I24" s="16">
        <v>320.21999999999997</v>
      </c>
      <c r="J24" s="16" t="s">
        <v>263</v>
      </c>
      <c r="K24" s="16">
        <v>2562.6799999999998</v>
      </c>
      <c r="L24" s="19"/>
    </row>
    <row r="25" spans="1:12" ht="17.399999999999999" x14ac:dyDescent="0.3">
      <c r="A25" s="82" t="s">
        <v>89</v>
      </c>
      <c r="B25" s="77" t="s">
        <v>280</v>
      </c>
      <c r="C25" s="16">
        <v>118.86</v>
      </c>
      <c r="D25" s="16">
        <v>363.43999999999994</v>
      </c>
      <c r="E25" s="16">
        <v>181.94</v>
      </c>
      <c r="F25" s="16">
        <v>486.12</v>
      </c>
      <c r="G25" s="16">
        <v>479.77</v>
      </c>
      <c r="H25" s="16">
        <v>373.63000000000005</v>
      </c>
      <c r="I25" s="16">
        <v>378.25</v>
      </c>
      <c r="J25" s="16" t="s">
        <v>263</v>
      </c>
      <c r="K25" s="16">
        <v>2382.0100000000002</v>
      </c>
      <c r="L25" s="19"/>
    </row>
    <row r="26" spans="1:12" ht="17.399999999999999" x14ac:dyDescent="0.3">
      <c r="A26" s="82" t="s">
        <v>253</v>
      </c>
      <c r="B26" s="77" t="s">
        <v>281</v>
      </c>
      <c r="C26" s="16">
        <v>321.82</v>
      </c>
      <c r="D26" s="16">
        <v>66.38</v>
      </c>
      <c r="E26" s="16">
        <v>259.45</v>
      </c>
      <c r="F26" s="16">
        <v>66.459999999999994</v>
      </c>
      <c r="G26" s="16">
        <v>374.65</v>
      </c>
      <c r="H26" s="16">
        <v>718.53</v>
      </c>
      <c r="I26" s="16">
        <v>126.72</v>
      </c>
      <c r="J26" s="16">
        <v>387.88</v>
      </c>
      <c r="K26" s="16">
        <v>2321.89</v>
      </c>
      <c r="L26" s="19"/>
    </row>
    <row r="27" spans="1:12" ht="17.399999999999999" x14ac:dyDescent="0.3">
      <c r="A27" s="82" t="s">
        <v>251</v>
      </c>
      <c r="B27" s="77" t="s">
        <v>282</v>
      </c>
      <c r="C27" s="16" t="s">
        <v>263</v>
      </c>
      <c r="D27" s="16">
        <v>63.3</v>
      </c>
      <c r="E27" s="16">
        <v>527.45000000000005</v>
      </c>
      <c r="F27" s="16">
        <v>320.95</v>
      </c>
      <c r="G27" s="16">
        <v>521.55000000000007</v>
      </c>
      <c r="H27" s="16">
        <v>661.33000000000015</v>
      </c>
      <c r="I27" s="16" t="s">
        <v>263</v>
      </c>
      <c r="J27" s="16">
        <v>130.64999999999998</v>
      </c>
      <c r="K27" s="16">
        <v>2225.23</v>
      </c>
      <c r="L27" s="19"/>
    </row>
    <row r="28" spans="1:12" ht="17.399999999999999" x14ac:dyDescent="0.3">
      <c r="A28" s="82" t="s">
        <v>205</v>
      </c>
      <c r="B28" s="77" t="s">
        <v>283</v>
      </c>
      <c r="C28" s="16">
        <v>473.21000000000004</v>
      </c>
      <c r="D28" s="16">
        <v>187.48</v>
      </c>
      <c r="E28" s="16" t="s">
        <v>263</v>
      </c>
      <c r="F28" s="16">
        <v>126.25</v>
      </c>
      <c r="G28" s="16">
        <v>283.12</v>
      </c>
      <c r="H28" s="16">
        <v>469.57</v>
      </c>
      <c r="I28" s="16">
        <v>358.14</v>
      </c>
      <c r="J28" s="16">
        <v>294.63</v>
      </c>
      <c r="K28" s="16">
        <v>2192.4</v>
      </c>
      <c r="L28" s="19"/>
    </row>
    <row r="29" spans="1:12" ht="17.399999999999999" x14ac:dyDescent="0.3">
      <c r="A29" s="82" t="s">
        <v>150</v>
      </c>
      <c r="B29" s="77" t="s">
        <v>284</v>
      </c>
      <c r="C29" s="16" t="s">
        <v>263</v>
      </c>
      <c r="D29" s="16">
        <v>66.59</v>
      </c>
      <c r="E29" s="16">
        <v>249.18</v>
      </c>
      <c r="F29" s="16">
        <v>314.08</v>
      </c>
      <c r="G29" s="16">
        <v>578.94000000000005</v>
      </c>
      <c r="H29" s="16" t="s">
        <v>263</v>
      </c>
      <c r="I29" s="16">
        <v>804.31999999999994</v>
      </c>
      <c r="J29" s="16">
        <v>175.19</v>
      </c>
      <c r="K29" s="16">
        <v>2188.2999999999997</v>
      </c>
      <c r="L29" s="19"/>
    </row>
    <row r="30" spans="1:12" ht="17.399999999999999" x14ac:dyDescent="0.3">
      <c r="A30" s="82" t="s">
        <v>96</v>
      </c>
      <c r="B30" s="77" t="s">
        <v>285</v>
      </c>
      <c r="C30" s="16" t="s">
        <v>263</v>
      </c>
      <c r="D30" s="16">
        <v>59</v>
      </c>
      <c r="E30" s="16">
        <v>665.74999999999989</v>
      </c>
      <c r="F30" s="16">
        <v>343.4</v>
      </c>
      <c r="G30" s="16">
        <v>647</v>
      </c>
      <c r="H30" s="16">
        <v>329.26000000000005</v>
      </c>
      <c r="I30" s="16">
        <v>106.55</v>
      </c>
      <c r="J30" s="16" t="s">
        <v>263</v>
      </c>
      <c r="K30" s="16">
        <v>2150.96</v>
      </c>
      <c r="L30" s="19"/>
    </row>
    <row r="31" spans="1:12" ht="17.399999999999999" x14ac:dyDescent="0.3">
      <c r="A31" s="82" t="s">
        <v>94</v>
      </c>
      <c r="B31" s="77" t="s">
        <v>286</v>
      </c>
      <c r="C31" s="16" t="s">
        <v>263</v>
      </c>
      <c r="D31" s="16">
        <v>842.99000000000024</v>
      </c>
      <c r="E31" s="16">
        <v>373.11</v>
      </c>
      <c r="F31" s="16">
        <v>315.38</v>
      </c>
      <c r="G31" s="16">
        <v>298.93</v>
      </c>
      <c r="H31" s="16">
        <v>188.93</v>
      </c>
      <c r="I31" s="16">
        <v>126.8</v>
      </c>
      <c r="J31" s="16" t="s">
        <v>263</v>
      </c>
      <c r="K31" s="16">
        <v>2146.1400000000008</v>
      </c>
      <c r="L31" s="19"/>
    </row>
    <row r="32" spans="1:12" ht="17.399999999999999" x14ac:dyDescent="0.3">
      <c r="A32" s="82" t="s">
        <v>211</v>
      </c>
      <c r="B32" s="77" t="s">
        <v>287</v>
      </c>
      <c r="C32" s="16">
        <v>1102.95</v>
      </c>
      <c r="D32" s="16" t="s">
        <v>263</v>
      </c>
      <c r="E32" s="16" t="s">
        <v>263</v>
      </c>
      <c r="F32" s="16">
        <v>569.15</v>
      </c>
      <c r="G32" s="16" t="s">
        <v>263</v>
      </c>
      <c r="H32" s="16">
        <v>128.80000000000001</v>
      </c>
      <c r="I32" s="16">
        <v>221.75</v>
      </c>
      <c r="J32" s="16" t="s">
        <v>263</v>
      </c>
      <c r="K32" s="16">
        <v>2022.6499999999999</v>
      </c>
      <c r="L32" s="19"/>
    </row>
    <row r="33" spans="1:12" ht="17.399999999999999" x14ac:dyDescent="0.3">
      <c r="A33" s="82" t="s">
        <v>208</v>
      </c>
      <c r="B33" s="77" t="s">
        <v>288</v>
      </c>
      <c r="C33" s="16">
        <v>44.6</v>
      </c>
      <c r="D33" s="16">
        <v>88.76</v>
      </c>
      <c r="E33" s="16">
        <v>133.41999999999999</v>
      </c>
      <c r="F33" s="16">
        <v>44.46</v>
      </c>
      <c r="G33" s="16">
        <v>822.39</v>
      </c>
      <c r="H33" s="16">
        <v>833.59999999999991</v>
      </c>
      <c r="I33" s="16">
        <v>42.31</v>
      </c>
      <c r="J33" s="16" t="s">
        <v>263</v>
      </c>
      <c r="K33" s="16">
        <v>2009.5399999999997</v>
      </c>
      <c r="L33" s="19"/>
    </row>
    <row r="34" spans="1:12" ht="17.399999999999999" x14ac:dyDescent="0.3">
      <c r="A34" s="82" t="s">
        <v>123</v>
      </c>
      <c r="B34" s="77" t="s">
        <v>289</v>
      </c>
      <c r="C34" s="16" t="s">
        <v>263</v>
      </c>
      <c r="D34" s="16" t="s">
        <v>263</v>
      </c>
      <c r="E34" s="16" t="s">
        <v>263</v>
      </c>
      <c r="F34" s="16">
        <v>520.19999999999993</v>
      </c>
      <c r="G34" s="16">
        <v>688.30000000000007</v>
      </c>
      <c r="H34" s="16">
        <v>439.40000000000003</v>
      </c>
      <c r="I34" s="16">
        <v>67</v>
      </c>
      <c r="J34" s="16">
        <v>241.60000000000002</v>
      </c>
      <c r="K34" s="16">
        <v>1956.5</v>
      </c>
      <c r="L34" s="19"/>
    </row>
    <row r="35" spans="1:12" ht="17.399999999999999" x14ac:dyDescent="0.3">
      <c r="A35" s="82" t="s">
        <v>247</v>
      </c>
      <c r="B35" s="77" t="s">
        <v>290</v>
      </c>
      <c r="C35" s="16" t="s">
        <v>263</v>
      </c>
      <c r="D35" s="16">
        <v>445.60000000000008</v>
      </c>
      <c r="E35" s="16">
        <v>67.900000000000006</v>
      </c>
      <c r="F35" s="16">
        <v>199.49</v>
      </c>
      <c r="G35" s="16">
        <v>411.35</v>
      </c>
      <c r="H35" s="16">
        <v>539.70000000000005</v>
      </c>
      <c r="I35" s="16" t="s">
        <v>263</v>
      </c>
      <c r="J35" s="16">
        <v>261.52000000000004</v>
      </c>
      <c r="K35" s="16">
        <v>1925.5600000000002</v>
      </c>
      <c r="L35" s="19"/>
    </row>
    <row r="36" spans="1:12" ht="17.399999999999999" x14ac:dyDescent="0.3">
      <c r="A36" s="82" t="s">
        <v>88</v>
      </c>
      <c r="B36" s="77" t="s">
        <v>291</v>
      </c>
      <c r="C36" s="16" t="s">
        <v>263</v>
      </c>
      <c r="D36" s="16" t="s">
        <v>263</v>
      </c>
      <c r="E36" s="16">
        <v>675.9</v>
      </c>
      <c r="F36" s="16">
        <v>340.6</v>
      </c>
      <c r="G36" s="16">
        <v>68</v>
      </c>
      <c r="H36" s="16">
        <v>276.10000000000002</v>
      </c>
      <c r="I36" s="16">
        <v>204.8</v>
      </c>
      <c r="J36" s="16">
        <v>346.29999999999995</v>
      </c>
      <c r="K36" s="16">
        <v>1911.6999999999998</v>
      </c>
      <c r="L36" s="19"/>
    </row>
    <row r="37" spans="1:12" ht="17.399999999999999" x14ac:dyDescent="0.3">
      <c r="A37" s="82" t="s">
        <v>244</v>
      </c>
      <c r="B37" s="77" t="s">
        <v>292</v>
      </c>
      <c r="C37" s="16">
        <v>690.30000000000007</v>
      </c>
      <c r="D37" s="16">
        <v>193.4</v>
      </c>
      <c r="E37" s="16" t="s">
        <v>263</v>
      </c>
      <c r="F37" s="16" t="s">
        <v>263</v>
      </c>
      <c r="G37" s="16">
        <v>257.3</v>
      </c>
      <c r="H37" s="16">
        <v>451.99999999999994</v>
      </c>
      <c r="I37" s="16">
        <v>247.89999999999998</v>
      </c>
      <c r="J37" s="16" t="s">
        <v>263</v>
      </c>
      <c r="K37" s="16">
        <v>1840.9</v>
      </c>
      <c r="L37" s="19"/>
    </row>
    <row r="38" spans="1:12" ht="17.399999999999999" x14ac:dyDescent="0.3">
      <c r="A38" s="82" t="s">
        <v>204</v>
      </c>
      <c r="B38" s="77" t="s">
        <v>293</v>
      </c>
      <c r="C38" s="16">
        <v>235.81</v>
      </c>
      <c r="D38" s="16">
        <v>47.96</v>
      </c>
      <c r="E38" s="16">
        <v>278.52999999999997</v>
      </c>
      <c r="F38" s="16">
        <v>277.74</v>
      </c>
      <c r="G38" s="16">
        <v>210.28</v>
      </c>
      <c r="H38" s="16">
        <v>275.11</v>
      </c>
      <c r="I38" s="16">
        <v>238.21</v>
      </c>
      <c r="J38" s="16">
        <v>275.93</v>
      </c>
      <c r="K38" s="16">
        <v>1839.57</v>
      </c>
      <c r="L38" s="19"/>
    </row>
    <row r="39" spans="1:12" ht="17.399999999999999" x14ac:dyDescent="0.3">
      <c r="A39" s="82" t="s">
        <v>86</v>
      </c>
      <c r="B39" s="77" t="s">
        <v>294</v>
      </c>
      <c r="C39" s="16">
        <v>550.5</v>
      </c>
      <c r="D39" s="16">
        <v>558.54999999999995</v>
      </c>
      <c r="E39" s="16">
        <v>60.6</v>
      </c>
      <c r="F39" s="16">
        <v>119.5</v>
      </c>
      <c r="G39" s="16">
        <v>176.55</v>
      </c>
      <c r="H39" s="16">
        <v>184.35</v>
      </c>
      <c r="I39" s="16">
        <v>60.5</v>
      </c>
      <c r="J39" s="16">
        <v>127.8</v>
      </c>
      <c r="K39" s="16">
        <v>1838.3499999999997</v>
      </c>
      <c r="L39" s="19"/>
    </row>
    <row r="40" spans="1:12" ht="17.399999999999999" x14ac:dyDescent="0.3">
      <c r="A40" s="82" t="s">
        <v>124</v>
      </c>
      <c r="B40" s="77" t="s">
        <v>295</v>
      </c>
      <c r="C40" s="16" t="s">
        <v>263</v>
      </c>
      <c r="D40" s="16" t="s">
        <v>263</v>
      </c>
      <c r="E40" s="16">
        <v>528.59999999999991</v>
      </c>
      <c r="F40" s="16">
        <v>332.5</v>
      </c>
      <c r="G40" s="16">
        <v>133.25</v>
      </c>
      <c r="H40" s="16">
        <v>326.95</v>
      </c>
      <c r="I40" s="16">
        <v>512.79999999999995</v>
      </c>
      <c r="J40" s="16" t="s">
        <v>263</v>
      </c>
      <c r="K40" s="16">
        <v>1834.1</v>
      </c>
      <c r="L40" s="19"/>
    </row>
    <row r="41" spans="1:12" ht="17.399999999999999" x14ac:dyDescent="0.3">
      <c r="A41" s="82" t="s">
        <v>92</v>
      </c>
      <c r="B41" s="77" t="s">
        <v>296</v>
      </c>
      <c r="C41" s="16">
        <v>109.68</v>
      </c>
      <c r="D41" s="16">
        <v>60.2</v>
      </c>
      <c r="E41" s="16">
        <v>362.55</v>
      </c>
      <c r="F41" s="16">
        <v>393.85</v>
      </c>
      <c r="G41" s="16">
        <v>48.65</v>
      </c>
      <c r="H41" s="16">
        <v>417.99999999999994</v>
      </c>
      <c r="I41" s="16">
        <v>186.05</v>
      </c>
      <c r="J41" s="16">
        <v>195.4</v>
      </c>
      <c r="K41" s="16">
        <v>1774.38</v>
      </c>
      <c r="L41" s="19"/>
    </row>
    <row r="42" spans="1:12" ht="17.399999999999999" x14ac:dyDescent="0.3">
      <c r="A42" s="82" t="s">
        <v>241</v>
      </c>
      <c r="B42" s="77" t="s">
        <v>297</v>
      </c>
      <c r="C42" s="16" t="s">
        <v>263</v>
      </c>
      <c r="D42" s="16">
        <v>388.46</v>
      </c>
      <c r="E42" s="16">
        <v>313.89999999999998</v>
      </c>
      <c r="F42" s="16">
        <v>371.26</v>
      </c>
      <c r="G42" s="16">
        <v>251.33999999999997</v>
      </c>
      <c r="H42" s="16">
        <v>296.16000000000003</v>
      </c>
      <c r="I42" s="16">
        <v>118.4</v>
      </c>
      <c r="J42" s="16" t="s">
        <v>263</v>
      </c>
      <c r="K42" s="16">
        <v>1739.52</v>
      </c>
      <c r="L42" s="19"/>
    </row>
    <row r="43" spans="1:12" ht="17.399999999999999" x14ac:dyDescent="0.3">
      <c r="A43" s="82" t="s">
        <v>255</v>
      </c>
      <c r="B43" s="77" t="s">
        <v>298</v>
      </c>
      <c r="C43" s="16" t="s">
        <v>263</v>
      </c>
      <c r="D43" s="16" t="s">
        <v>263</v>
      </c>
      <c r="E43" s="16">
        <v>173.64</v>
      </c>
      <c r="F43" s="16">
        <v>536.48</v>
      </c>
      <c r="G43" s="16">
        <v>442.33999999999992</v>
      </c>
      <c r="H43" s="16" t="s">
        <v>263</v>
      </c>
      <c r="I43" s="16" t="s">
        <v>263</v>
      </c>
      <c r="J43" s="16">
        <v>575.97</v>
      </c>
      <c r="K43" s="16">
        <v>1728.43</v>
      </c>
      <c r="L43" s="19"/>
    </row>
    <row r="44" spans="1:12" ht="17.399999999999999" x14ac:dyDescent="0.3">
      <c r="A44" s="82" t="s">
        <v>248</v>
      </c>
      <c r="B44" s="77" t="s">
        <v>299</v>
      </c>
      <c r="C44" s="16">
        <v>338.1</v>
      </c>
      <c r="D44" s="16">
        <v>269.80000000000007</v>
      </c>
      <c r="E44" s="16">
        <v>269.3</v>
      </c>
      <c r="F44" s="16">
        <v>406</v>
      </c>
      <c r="G44" s="16" t="s">
        <v>263</v>
      </c>
      <c r="H44" s="16">
        <v>403.20000000000005</v>
      </c>
      <c r="I44" s="16" t="s">
        <v>263</v>
      </c>
      <c r="J44" s="16" t="s">
        <v>263</v>
      </c>
      <c r="K44" s="16">
        <v>1686.4</v>
      </c>
      <c r="L44" s="19"/>
    </row>
    <row r="45" spans="1:12" ht="17.399999999999999" x14ac:dyDescent="0.3">
      <c r="A45" s="82" t="s">
        <v>93</v>
      </c>
      <c r="B45" s="77" t="s">
        <v>300</v>
      </c>
      <c r="C45" s="16">
        <v>122.3</v>
      </c>
      <c r="D45" s="16">
        <v>371.15</v>
      </c>
      <c r="E45" s="16">
        <v>253.2</v>
      </c>
      <c r="F45" s="16">
        <v>182.3</v>
      </c>
      <c r="G45" s="16">
        <v>562.99</v>
      </c>
      <c r="H45" s="16" t="s">
        <v>263</v>
      </c>
      <c r="I45" s="16">
        <v>124.1</v>
      </c>
      <c r="J45" s="16">
        <v>60.81</v>
      </c>
      <c r="K45" s="16">
        <v>1676.85</v>
      </c>
      <c r="L45" s="19"/>
    </row>
    <row r="46" spans="1:12" ht="17.399999999999999" x14ac:dyDescent="0.3">
      <c r="A46" s="82" t="s">
        <v>243</v>
      </c>
      <c r="B46" s="77" t="s">
        <v>301</v>
      </c>
      <c r="C46" s="16" t="s">
        <v>263</v>
      </c>
      <c r="D46" s="16">
        <v>434.96000000000004</v>
      </c>
      <c r="E46" s="16" t="s">
        <v>263</v>
      </c>
      <c r="F46" s="16">
        <v>492.33999999999992</v>
      </c>
      <c r="G46" s="16" t="s">
        <v>263</v>
      </c>
      <c r="H46" s="16">
        <v>620.79000000000008</v>
      </c>
      <c r="I46" s="16" t="s">
        <v>263</v>
      </c>
      <c r="J46" s="16">
        <v>122.36</v>
      </c>
      <c r="K46" s="16">
        <v>1670.45</v>
      </c>
      <c r="L46" s="19"/>
    </row>
    <row r="47" spans="1:12" ht="17.399999999999999" x14ac:dyDescent="0.3">
      <c r="A47" s="82" t="s">
        <v>150</v>
      </c>
      <c r="B47" s="77" t="s">
        <v>302</v>
      </c>
      <c r="C47" s="16" t="s">
        <v>263</v>
      </c>
      <c r="D47" s="16">
        <v>61.4</v>
      </c>
      <c r="E47" s="16" t="s">
        <v>263</v>
      </c>
      <c r="F47" s="16">
        <v>251.05</v>
      </c>
      <c r="G47" s="16">
        <v>387.1</v>
      </c>
      <c r="H47" s="16">
        <v>127.5</v>
      </c>
      <c r="I47" s="16">
        <v>705.05</v>
      </c>
      <c r="J47" s="16">
        <v>62.35</v>
      </c>
      <c r="K47" s="16">
        <v>1594.4499999999998</v>
      </c>
      <c r="L47" s="19"/>
    </row>
    <row r="48" spans="1:12" ht="17.399999999999999" x14ac:dyDescent="0.3">
      <c r="A48" s="82" t="s">
        <v>97</v>
      </c>
      <c r="B48" s="77" t="s">
        <v>303</v>
      </c>
      <c r="C48" s="16">
        <v>395.00000000000006</v>
      </c>
      <c r="D48" s="16">
        <v>323.14999999999998</v>
      </c>
      <c r="E48" s="16">
        <v>62.4</v>
      </c>
      <c r="F48" s="16">
        <v>187.60000000000002</v>
      </c>
      <c r="G48" s="16">
        <v>122.5</v>
      </c>
      <c r="H48" s="16">
        <v>246.6</v>
      </c>
      <c r="I48" s="16" t="s">
        <v>263</v>
      </c>
      <c r="J48" s="16">
        <v>255.20000000000002</v>
      </c>
      <c r="K48" s="16">
        <v>1592.45</v>
      </c>
      <c r="L48" s="19"/>
    </row>
    <row r="49" spans="1:12" ht="17.399999999999999" x14ac:dyDescent="0.3">
      <c r="A49" s="82" t="s">
        <v>122</v>
      </c>
      <c r="B49" s="77" t="s">
        <v>304</v>
      </c>
      <c r="C49" s="16" t="s">
        <v>263</v>
      </c>
      <c r="D49" s="16" t="s">
        <v>263</v>
      </c>
      <c r="E49" s="16">
        <v>58.75</v>
      </c>
      <c r="F49" s="16">
        <v>647.50000000000011</v>
      </c>
      <c r="G49" s="16">
        <v>357.95</v>
      </c>
      <c r="H49" s="16">
        <v>130.44999999999999</v>
      </c>
      <c r="I49" s="16">
        <v>296.75</v>
      </c>
      <c r="J49" s="16" t="s">
        <v>263</v>
      </c>
      <c r="K49" s="16">
        <v>1491.4</v>
      </c>
      <c r="L49" s="19"/>
    </row>
    <row r="50" spans="1:12" ht="17.399999999999999" x14ac:dyDescent="0.3">
      <c r="A50" s="82" t="s">
        <v>209</v>
      </c>
      <c r="B50" s="77" t="s">
        <v>305</v>
      </c>
      <c r="C50" s="16" t="s">
        <v>263</v>
      </c>
      <c r="D50" s="16">
        <v>321.53000000000003</v>
      </c>
      <c r="E50" s="16">
        <v>388.2</v>
      </c>
      <c r="F50" s="16">
        <v>256.95000000000005</v>
      </c>
      <c r="G50" s="16">
        <v>323.01</v>
      </c>
      <c r="H50" s="16">
        <v>192.15999999999997</v>
      </c>
      <c r="I50" s="16" t="s">
        <v>263</v>
      </c>
      <c r="J50" s="16" t="s">
        <v>263</v>
      </c>
      <c r="K50" s="16">
        <v>1481.85</v>
      </c>
      <c r="L50" s="19"/>
    </row>
    <row r="51" spans="1:12" ht="17.399999999999999" x14ac:dyDescent="0.3">
      <c r="A51" s="82" t="s">
        <v>129</v>
      </c>
      <c r="B51" s="77" t="s">
        <v>306</v>
      </c>
      <c r="C51" s="16" t="s">
        <v>263</v>
      </c>
      <c r="D51" s="16" t="s">
        <v>263</v>
      </c>
      <c r="E51" s="16">
        <v>613.79999999999995</v>
      </c>
      <c r="F51" s="16" t="s">
        <v>263</v>
      </c>
      <c r="G51" s="16">
        <v>807.5</v>
      </c>
      <c r="H51" s="16" t="s">
        <v>263</v>
      </c>
      <c r="I51" s="16" t="s">
        <v>263</v>
      </c>
      <c r="J51" s="16" t="s">
        <v>263</v>
      </c>
      <c r="K51" s="16">
        <v>1421.3</v>
      </c>
      <c r="L51" s="19"/>
    </row>
    <row r="52" spans="1:12" ht="17.399999999999999" x14ac:dyDescent="0.3">
      <c r="A52" s="82" t="s">
        <v>147</v>
      </c>
      <c r="B52" s="77" t="s">
        <v>307</v>
      </c>
      <c r="C52" s="16">
        <v>417.20000000000005</v>
      </c>
      <c r="D52" s="16">
        <v>502.90000000000003</v>
      </c>
      <c r="E52" s="16" t="s">
        <v>263</v>
      </c>
      <c r="F52" s="16" t="s">
        <v>263</v>
      </c>
      <c r="G52" s="16">
        <v>186.65</v>
      </c>
      <c r="H52" s="16" t="s">
        <v>263</v>
      </c>
      <c r="I52" s="16">
        <v>298.05</v>
      </c>
      <c r="J52" s="16" t="s">
        <v>263</v>
      </c>
      <c r="K52" s="16">
        <v>1404.8000000000002</v>
      </c>
      <c r="L52" s="19"/>
    </row>
    <row r="53" spans="1:12" ht="18" thickBot="1" x14ac:dyDescent="0.35">
      <c r="A53" s="83" t="s">
        <v>6</v>
      </c>
      <c r="B53" s="78"/>
      <c r="C53" s="16">
        <v>4710.0000000000018</v>
      </c>
      <c r="D53" s="16">
        <v>7453.5299999999952</v>
      </c>
      <c r="E53" s="16">
        <v>10050.790000000001</v>
      </c>
      <c r="F53" s="16">
        <v>12566.060000000001</v>
      </c>
      <c r="G53" s="16">
        <v>12776.630000000012</v>
      </c>
      <c r="H53" s="16">
        <v>11726.940000000002</v>
      </c>
      <c r="I53" s="16">
        <v>9068.150000000016</v>
      </c>
      <c r="J53" s="16">
        <v>6535.1000000000022</v>
      </c>
      <c r="K53" s="16">
        <v>74887.200000000041</v>
      </c>
      <c r="L53" s="19"/>
    </row>
    <row r="54" spans="1:12" ht="18" thickBot="1" x14ac:dyDescent="0.35">
      <c r="A54" s="84" t="s">
        <v>72</v>
      </c>
      <c r="B54" s="79"/>
      <c r="C54" s="52">
        <v>15235.210000000001</v>
      </c>
      <c r="D54" s="52">
        <v>23654.489999999991</v>
      </c>
      <c r="E54" s="52">
        <v>25343.500000000004</v>
      </c>
      <c r="F54" s="52">
        <v>29388.969999999998</v>
      </c>
      <c r="G54" s="52">
        <v>31460.820000000011</v>
      </c>
      <c r="H54" s="52">
        <v>31795.570000000003</v>
      </c>
      <c r="I54" s="52">
        <v>20842.64000000001</v>
      </c>
      <c r="J54" s="52">
        <v>16322.560000000001</v>
      </c>
      <c r="K54" s="52">
        <v>194043.76</v>
      </c>
      <c r="L54" s="45"/>
    </row>
  </sheetData>
  <mergeCells count="6">
    <mergeCell ref="A7:A8"/>
    <mergeCell ref="C7:K7"/>
    <mergeCell ref="L7:L8"/>
    <mergeCell ref="B7:B8"/>
    <mergeCell ref="A4:A6"/>
    <mergeCell ref="B4:B5"/>
  </mergeCells>
  <phoneticPr fontId="17" type="noConversion"/>
  <pageMargins left="0.19685039370078741" right="0.19685039370078741" top="0.78740157480314965" bottom="0.19685039370078741" header="0.51181102362204722" footer="0.51181102362204722"/>
  <pageSetup paperSize="9" scale="31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300-000002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ЛЧМ_отправители!C9:J9</xm:f>
              <xm:sqref>L9</xm:sqref>
            </x14:sparkline>
            <x14:sparkline>
              <xm:f>ЛЧМ_отправители!C10:J10</xm:f>
              <xm:sqref>L10</xm:sqref>
            </x14:sparkline>
            <x14:sparkline>
              <xm:f>ЛЧМ_отправители!C11:J11</xm:f>
              <xm:sqref>L11</xm:sqref>
            </x14:sparkline>
            <x14:sparkline>
              <xm:f>ЛЧМ_отправители!C12:J12</xm:f>
              <xm:sqref>L12</xm:sqref>
            </x14:sparkline>
            <x14:sparkline>
              <xm:f>ЛЧМ_отправители!C13:J13</xm:f>
              <xm:sqref>L13</xm:sqref>
            </x14:sparkline>
            <x14:sparkline>
              <xm:f>ЛЧМ_отправители!C14:J14</xm:f>
              <xm:sqref>L14</xm:sqref>
            </x14:sparkline>
            <x14:sparkline>
              <xm:f>ЛЧМ_отправители!C15:J15</xm:f>
              <xm:sqref>L15</xm:sqref>
            </x14:sparkline>
            <x14:sparkline>
              <xm:f>ЛЧМ_отправители!C16:J16</xm:f>
              <xm:sqref>L16</xm:sqref>
            </x14:sparkline>
            <x14:sparkline>
              <xm:f>ЛЧМ_отправители!C17:J17</xm:f>
              <xm:sqref>L17</xm:sqref>
            </x14:sparkline>
            <x14:sparkline>
              <xm:f>ЛЧМ_отправители!C18:J18</xm:f>
              <xm:sqref>L18</xm:sqref>
            </x14:sparkline>
            <x14:sparkline>
              <xm:f>ЛЧМ_отправители!C19:J19</xm:f>
              <xm:sqref>L19</xm:sqref>
            </x14:sparkline>
            <x14:sparkline>
              <xm:f>ЛЧМ_отправители!C20:J20</xm:f>
              <xm:sqref>L20</xm:sqref>
            </x14:sparkline>
            <x14:sparkline>
              <xm:f>ЛЧМ_отправители!C21:J21</xm:f>
              <xm:sqref>L21</xm:sqref>
            </x14:sparkline>
            <x14:sparkline>
              <xm:f>ЛЧМ_отправители!C22:J22</xm:f>
              <xm:sqref>L22</xm:sqref>
            </x14:sparkline>
            <x14:sparkline>
              <xm:f>ЛЧМ_отправители!C23:J23</xm:f>
              <xm:sqref>L23</xm:sqref>
            </x14:sparkline>
            <x14:sparkline>
              <xm:f>ЛЧМ_отправители!C24:J24</xm:f>
              <xm:sqref>L24</xm:sqref>
            </x14:sparkline>
            <x14:sparkline>
              <xm:f>ЛЧМ_отправители!C25:J25</xm:f>
              <xm:sqref>L25</xm:sqref>
            </x14:sparkline>
            <x14:sparkline>
              <xm:f>ЛЧМ_отправители!C26:J26</xm:f>
              <xm:sqref>L26</xm:sqref>
            </x14:sparkline>
            <x14:sparkline>
              <xm:f>ЛЧМ_отправители!C27:J27</xm:f>
              <xm:sqref>L27</xm:sqref>
            </x14:sparkline>
            <x14:sparkline>
              <xm:f>ЛЧМ_отправители!C28:J28</xm:f>
              <xm:sqref>L28</xm:sqref>
            </x14:sparkline>
            <x14:sparkline>
              <xm:f>ЛЧМ_отправители!C29:J29</xm:f>
              <xm:sqref>L29</xm:sqref>
            </x14:sparkline>
            <x14:sparkline>
              <xm:f>ЛЧМ_отправители!C30:J30</xm:f>
              <xm:sqref>L30</xm:sqref>
            </x14:sparkline>
            <x14:sparkline>
              <xm:f>ЛЧМ_отправители!C31:J31</xm:f>
              <xm:sqref>L31</xm:sqref>
            </x14:sparkline>
            <x14:sparkline>
              <xm:f>ЛЧМ_отправители!C32:J32</xm:f>
              <xm:sqref>L32</xm:sqref>
            </x14:sparkline>
            <x14:sparkline>
              <xm:f>ЛЧМ_отправители!C33:J33</xm:f>
              <xm:sqref>L33</xm:sqref>
            </x14:sparkline>
            <x14:sparkline>
              <xm:f>ЛЧМ_отправители!C34:J34</xm:f>
              <xm:sqref>L34</xm:sqref>
            </x14:sparkline>
            <x14:sparkline>
              <xm:f>ЛЧМ_отправители!C35:J35</xm:f>
              <xm:sqref>L35</xm:sqref>
            </x14:sparkline>
            <x14:sparkline>
              <xm:f>ЛЧМ_отправители!C36:J36</xm:f>
              <xm:sqref>L36</xm:sqref>
            </x14:sparkline>
            <x14:sparkline>
              <xm:f>ЛЧМ_отправители!C37:J37</xm:f>
              <xm:sqref>L37</xm:sqref>
            </x14:sparkline>
            <x14:sparkline>
              <xm:f>ЛЧМ_отправители!C38:J38</xm:f>
              <xm:sqref>L38</xm:sqref>
            </x14:sparkline>
            <x14:sparkline>
              <xm:f>ЛЧМ_отправители!C39:J39</xm:f>
              <xm:sqref>L39</xm:sqref>
            </x14:sparkline>
            <x14:sparkline>
              <xm:f>ЛЧМ_отправители!C40:J40</xm:f>
              <xm:sqref>L40</xm:sqref>
            </x14:sparkline>
            <x14:sparkline>
              <xm:f>ЛЧМ_отправители!C41:J41</xm:f>
              <xm:sqref>L41</xm:sqref>
            </x14:sparkline>
            <x14:sparkline>
              <xm:f>ЛЧМ_отправители!C42:J42</xm:f>
              <xm:sqref>L42</xm:sqref>
            </x14:sparkline>
            <x14:sparkline>
              <xm:f>ЛЧМ_отправители!C43:J43</xm:f>
              <xm:sqref>L43</xm:sqref>
            </x14:sparkline>
            <x14:sparkline>
              <xm:f>ЛЧМ_отправители!C44:J44</xm:f>
              <xm:sqref>L44</xm:sqref>
            </x14:sparkline>
            <x14:sparkline>
              <xm:f>ЛЧМ_отправители!C45:J45</xm:f>
              <xm:sqref>L45</xm:sqref>
            </x14:sparkline>
            <x14:sparkline>
              <xm:f>ЛЧМ_отправители!C46:J46</xm:f>
              <xm:sqref>L46</xm:sqref>
            </x14:sparkline>
            <x14:sparkline>
              <xm:f>ЛЧМ_отправители!C47:J47</xm:f>
              <xm:sqref>L47</xm:sqref>
            </x14:sparkline>
            <x14:sparkline>
              <xm:f>ЛЧМ_отправители!C48:J48</xm:f>
              <xm:sqref>L48</xm:sqref>
            </x14:sparkline>
            <x14:sparkline>
              <xm:f>ЛЧМ_отправители!C49:J49</xm:f>
              <xm:sqref>L49</xm:sqref>
            </x14:sparkline>
            <x14:sparkline>
              <xm:f>ЛЧМ_отправители!C50:J50</xm:f>
              <xm:sqref>L50</xm:sqref>
            </x14:sparkline>
            <x14:sparkline>
              <xm:f>ЛЧМ_отправители!C51:J51</xm:f>
              <xm:sqref>L51</xm:sqref>
            </x14:sparkline>
            <x14:sparkline>
              <xm:f>ЛЧМ_отправители!C52:J52</xm:f>
              <xm:sqref>L52</xm:sqref>
            </x14:sparkline>
            <x14:sparkline>
              <xm:f>ЛЧМ_отправители!C53:J53</xm:f>
              <xm:sqref>L53</xm:sqref>
            </x14:sparkline>
            <x14:sparkline>
              <xm:f>ЛЧМ_отправители!C54:J54</xm:f>
              <xm:sqref>L54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tabColor rgb="FF92D050"/>
    <pageSetUpPr fitToPage="1"/>
  </sheetPr>
  <dimension ref="A1:AL77"/>
  <sheetViews>
    <sheetView zoomScale="60" zoomScaleNormal="60" zoomScaleSheetLayoutView="34" workbookViewId="0">
      <pane xSplit="1" ySplit="9" topLeftCell="B10" activePane="bottomRight" state="frozenSplit"/>
      <selection activeCell="AB32" sqref="AB32"/>
      <selection pane="topRight" activeCell="AB32" sqref="AB32"/>
      <selection pane="bottomLeft" activeCell="AB32" sqref="AB32"/>
      <selection pane="bottomRight" activeCell="A4" sqref="A4:A6"/>
    </sheetView>
  </sheetViews>
  <sheetFormatPr defaultColWidth="9.33203125" defaultRowHeight="13.2" x14ac:dyDescent="0.25"/>
  <cols>
    <col min="1" max="1" width="60.6640625" style="2" customWidth="1"/>
    <col min="2" max="30" width="16.6640625" style="2" customWidth="1"/>
    <col min="31" max="31" width="17.6640625" style="2" customWidth="1"/>
    <col min="32" max="34" width="16.6640625" style="2" customWidth="1"/>
    <col min="35" max="35" width="17.33203125" style="2" customWidth="1"/>
    <col min="36" max="36" width="19.6640625" style="2" customWidth="1"/>
    <col min="37" max="16384" width="9.33203125" style="2"/>
  </cols>
  <sheetData>
    <row r="1" spans="1:38" ht="13.2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8" ht="10.9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8" ht="24.6" customHeight="1" x14ac:dyDescent="0.25">
      <c r="A3" s="1"/>
      <c r="B3" s="72" t="s">
        <v>228</v>
      </c>
      <c r="C3" s="71" t="s">
        <v>11</v>
      </c>
      <c r="D3" s="71" t="s">
        <v>0</v>
      </c>
      <c r="E3" s="85" t="s">
        <v>12</v>
      </c>
      <c r="F3" s="85"/>
      <c r="G3" s="85" t="s">
        <v>13</v>
      </c>
      <c r="H3" s="85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8" ht="42.75" customHeight="1" x14ac:dyDescent="0.25">
      <c r="A4" s="151" t="s">
        <v>250</v>
      </c>
      <c r="B4" s="111" t="s">
        <v>2</v>
      </c>
      <c r="C4" s="73">
        <v>2025</v>
      </c>
      <c r="D4" s="73" t="s">
        <v>260</v>
      </c>
      <c r="E4" s="73">
        <v>30</v>
      </c>
      <c r="F4" s="73"/>
      <c r="G4" s="73">
        <v>8</v>
      </c>
      <c r="H4" s="7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8" ht="6.75" customHeight="1" x14ac:dyDescent="0.25">
      <c r="A5" s="151"/>
      <c r="B5" s="74"/>
      <c r="C5" s="74"/>
      <c r="D5" s="74"/>
      <c r="E5" s="74"/>
      <c r="F5" s="74"/>
      <c r="G5" s="74"/>
      <c r="H5" s="74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8" ht="6.75" customHeight="1" thickBot="1" x14ac:dyDescent="0.3">
      <c r="A6" s="152"/>
      <c r="B6" s="74"/>
      <c r="C6" s="74"/>
      <c r="D6" s="74"/>
      <c r="E6" s="74"/>
      <c r="F6" s="74"/>
      <c r="G6" s="74"/>
      <c r="H6" s="74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8" ht="17.399999999999999" x14ac:dyDescent="0.25">
      <c r="A7" s="155" t="s">
        <v>237</v>
      </c>
      <c r="B7" s="132" t="s">
        <v>14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4"/>
    </row>
    <row r="8" spans="1:38" ht="24" customHeight="1" x14ac:dyDescent="0.25">
      <c r="A8" s="156"/>
      <c r="B8" s="158" t="s">
        <v>236</v>
      </c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60"/>
      <c r="N8" s="161" t="s">
        <v>223</v>
      </c>
      <c r="O8" s="159"/>
      <c r="P8" s="159"/>
      <c r="Q8" s="159"/>
      <c r="R8" s="159"/>
      <c r="S8" s="159"/>
      <c r="T8" s="159"/>
      <c r="U8" s="159"/>
      <c r="V8" s="159"/>
      <c r="W8" s="160"/>
      <c r="X8" s="161" t="s">
        <v>224</v>
      </c>
      <c r="Y8" s="159"/>
      <c r="Z8" s="159"/>
      <c r="AA8" s="159"/>
      <c r="AB8" s="159"/>
      <c r="AC8" s="159"/>
      <c r="AD8" s="160"/>
      <c r="AE8" s="162" t="s">
        <v>225</v>
      </c>
      <c r="AF8" s="159"/>
      <c r="AG8" s="161" t="s">
        <v>226</v>
      </c>
      <c r="AH8" s="160"/>
      <c r="AI8" s="88"/>
      <c r="AJ8" s="90"/>
    </row>
    <row r="9" spans="1:38" ht="49.5" customHeight="1" thickBot="1" x14ac:dyDescent="0.3">
      <c r="A9" s="157"/>
      <c r="B9" s="91" t="s">
        <v>99</v>
      </c>
      <c r="C9" s="86" t="s">
        <v>215</v>
      </c>
      <c r="D9" s="86" t="s">
        <v>103</v>
      </c>
      <c r="E9" s="86" t="s">
        <v>104</v>
      </c>
      <c r="F9" s="86" t="s">
        <v>110</v>
      </c>
      <c r="G9" s="86" t="s">
        <v>111</v>
      </c>
      <c r="H9" s="86" t="s">
        <v>109</v>
      </c>
      <c r="I9" s="86" t="s">
        <v>108</v>
      </c>
      <c r="J9" s="86" t="s">
        <v>113</v>
      </c>
      <c r="K9" s="86" t="s">
        <v>114</v>
      </c>
      <c r="L9" s="86" t="s">
        <v>115</v>
      </c>
      <c r="M9" s="87" t="s">
        <v>218</v>
      </c>
      <c r="N9" s="86" t="s">
        <v>73</v>
      </c>
      <c r="O9" s="86" t="s">
        <v>74</v>
      </c>
      <c r="P9" s="86" t="s">
        <v>216</v>
      </c>
      <c r="Q9" s="86" t="s">
        <v>214</v>
      </c>
      <c r="R9" s="86" t="s">
        <v>75</v>
      </c>
      <c r="S9" s="86" t="s">
        <v>76</v>
      </c>
      <c r="T9" s="86" t="s">
        <v>78</v>
      </c>
      <c r="U9" s="86" t="s">
        <v>217</v>
      </c>
      <c r="V9" s="86" t="s">
        <v>77</v>
      </c>
      <c r="W9" s="87" t="s">
        <v>221</v>
      </c>
      <c r="X9" s="113" t="s">
        <v>106</v>
      </c>
      <c r="Y9" s="86" t="s">
        <v>101</v>
      </c>
      <c r="Z9" s="86" t="s">
        <v>105</v>
      </c>
      <c r="AA9" s="86" t="s">
        <v>107</v>
      </c>
      <c r="AB9" s="86" t="s">
        <v>112</v>
      </c>
      <c r="AC9" s="86" t="s">
        <v>117</v>
      </c>
      <c r="AD9" s="114" t="s">
        <v>116</v>
      </c>
      <c r="AE9" s="113" t="s">
        <v>100</v>
      </c>
      <c r="AF9" s="116" t="s">
        <v>219</v>
      </c>
      <c r="AG9" s="113" t="s">
        <v>102</v>
      </c>
      <c r="AH9" s="114" t="s">
        <v>220</v>
      </c>
      <c r="AI9" s="89" t="s">
        <v>6</v>
      </c>
      <c r="AJ9" s="92">
        <v>45809</v>
      </c>
    </row>
    <row r="10" spans="1:38" ht="17.399999999999999" x14ac:dyDescent="0.3">
      <c r="A10" s="82" t="s">
        <v>168</v>
      </c>
      <c r="B10" s="50" t="s">
        <v>263</v>
      </c>
      <c r="C10" s="16" t="s">
        <v>263</v>
      </c>
      <c r="D10" s="16" t="s">
        <v>263</v>
      </c>
      <c r="E10" s="16" t="s">
        <v>263</v>
      </c>
      <c r="F10" s="16" t="s">
        <v>263</v>
      </c>
      <c r="G10" s="16" t="s">
        <v>263</v>
      </c>
      <c r="H10" s="16" t="s">
        <v>263</v>
      </c>
      <c r="I10" s="16" t="s">
        <v>263</v>
      </c>
      <c r="J10" s="16" t="s">
        <v>263</v>
      </c>
      <c r="K10" s="16" t="s">
        <v>263</v>
      </c>
      <c r="L10" s="16" t="s">
        <v>263</v>
      </c>
      <c r="M10" s="16" t="s">
        <v>263</v>
      </c>
      <c r="N10" s="16">
        <v>9005.9100000000053</v>
      </c>
      <c r="O10" s="16">
        <v>4500.579999999999</v>
      </c>
      <c r="P10" s="16">
        <v>7138.6699999999983</v>
      </c>
      <c r="Q10" s="16" t="s">
        <v>263</v>
      </c>
      <c r="R10" s="16" t="s">
        <v>263</v>
      </c>
      <c r="S10" s="16">
        <v>459.09999999999997</v>
      </c>
      <c r="T10" s="16" t="s">
        <v>263</v>
      </c>
      <c r="U10" s="16" t="s">
        <v>263</v>
      </c>
      <c r="V10" s="16" t="s">
        <v>263</v>
      </c>
      <c r="W10" s="16" t="s">
        <v>263</v>
      </c>
      <c r="X10" s="16">
        <v>4755.79</v>
      </c>
      <c r="Y10" s="16" t="s">
        <v>263</v>
      </c>
      <c r="Z10" s="16">
        <v>6767.4899999999961</v>
      </c>
      <c r="AA10" s="16">
        <v>913.75000000000011</v>
      </c>
      <c r="AB10" s="16" t="s">
        <v>263</v>
      </c>
      <c r="AC10" s="16" t="s">
        <v>263</v>
      </c>
      <c r="AD10" s="16" t="s">
        <v>263</v>
      </c>
      <c r="AE10" s="16" t="s">
        <v>263</v>
      </c>
      <c r="AF10" s="16" t="s">
        <v>263</v>
      </c>
      <c r="AG10" s="16" t="s">
        <v>263</v>
      </c>
      <c r="AH10" s="16" t="s">
        <v>263</v>
      </c>
      <c r="AI10" s="16" t="s">
        <v>263</v>
      </c>
      <c r="AJ10" s="93">
        <v>33541.29</v>
      </c>
      <c r="AL10" s="65"/>
    </row>
    <row r="11" spans="1:38" ht="17.399999999999999" x14ac:dyDescent="0.3">
      <c r="A11" s="82" t="s">
        <v>137</v>
      </c>
      <c r="B11" s="50" t="s">
        <v>263</v>
      </c>
      <c r="C11" s="16">
        <v>2048.0200000000004</v>
      </c>
      <c r="D11" s="16">
        <v>1920.25</v>
      </c>
      <c r="E11" s="16">
        <v>3635.2299999999996</v>
      </c>
      <c r="F11" s="16">
        <v>4305.1499999999987</v>
      </c>
      <c r="G11" s="16">
        <v>6574.7999999999984</v>
      </c>
      <c r="H11" s="16">
        <v>252.6</v>
      </c>
      <c r="I11" s="16" t="s">
        <v>263</v>
      </c>
      <c r="J11" s="16" t="s">
        <v>263</v>
      </c>
      <c r="K11" s="16" t="s">
        <v>263</v>
      </c>
      <c r="L11" s="16" t="s">
        <v>263</v>
      </c>
      <c r="M11" s="16" t="s">
        <v>263</v>
      </c>
      <c r="N11" s="16">
        <v>602.79999999999995</v>
      </c>
      <c r="O11" s="16" t="s">
        <v>263</v>
      </c>
      <c r="P11" s="16" t="s">
        <v>263</v>
      </c>
      <c r="Q11" s="16" t="s">
        <v>263</v>
      </c>
      <c r="R11" s="16" t="s">
        <v>263</v>
      </c>
      <c r="S11" s="16" t="s">
        <v>263</v>
      </c>
      <c r="T11" s="16" t="s">
        <v>263</v>
      </c>
      <c r="U11" s="16" t="s">
        <v>263</v>
      </c>
      <c r="V11" s="16" t="s">
        <v>263</v>
      </c>
      <c r="W11" s="16" t="s">
        <v>263</v>
      </c>
      <c r="X11" s="16" t="s">
        <v>263</v>
      </c>
      <c r="Y11" s="16">
        <v>465.40000000000003</v>
      </c>
      <c r="Z11" s="16" t="s">
        <v>263</v>
      </c>
      <c r="AA11" s="16" t="s">
        <v>263</v>
      </c>
      <c r="AB11" s="16">
        <v>201.04999999999998</v>
      </c>
      <c r="AC11" s="16" t="s">
        <v>263</v>
      </c>
      <c r="AD11" s="16" t="s">
        <v>263</v>
      </c>
      <c r="AE11" s="16" t="s">
        <v>263</v>
      </c>
      <c r="AF11" s="16" t="s">
        <v>263</v>
      </c>
      <c r="AG11" s="16" t="s">
        <v>263</v>
      </c>
      <c r="AH11" s="16" t="s">
        <v>263</v>
      </c>
      <c r="AI11" s="16">
        <v>252.29999999999998</v>
      </c>
      <c r="AJ11" s="93">
        <v>20257.599999999995</v>
      </c>
      <c r="AL11" s="65"/>
    </row>
    <row r="12" spans="1:38" ht="17.399999999999999" x14ac:dyDescent="0.3">
      <c r="A12" s="82" t="s">
        <v>138</v>
      </c>
      <c r="B12" s="50">
        <v>4943.119999999999</v>
      </c>
      <c r="C12" s="16">
        <v>247.15000000000003</v>
      </c>
      <c r="D12" s="16">
        <v>1300.4100000000001</v>
      </c>
      <c r="E12" s="16">
        <v>3112.62</v>
      </c>
      <c r="F12" s="16" t="s">
        <v>263</v>
      </c>
      <c r="G12" s="16" t="s">
        <v>263</v>
      </c>
      <c r="H12" s="16" t="s">
        <v>263</v>
      </c>
      <c r="I12" s="16" t="s">
        <v>263</v>
      </c>
      <c r="J12" s="16">
        <v>418.65</v>
      </c>
      <c r="K12" s="16" t="s">
        <v>263</v>
      </c>
      <c r="L12" s="16">
        <v>209.9</v>
      </c>
      <c r="M12" s="16" t="s">
        <v>263</v>
      </c>
      <c r="N12" s="16" t="s">
        <v>263</v>
      </c>
      <c r="O12" s="16">
        <v>202.6</v>
      </c>
      <c r="P12" s="16" t="s">
        <v>263</v>
      </c>
      <c r="Q12" s="16" t="s">
        <v>263</v>
      </c>
      <c r="R12" s="16" t="s">
        <v>263</v>
      </c>
      <c r="S12" s="16" t="s">
        <v>263</v>
      </c>
      <c r="T12" s="16" t="s">
        <v>263</v>
      </c>
      <c r="U12" s="16" t="s">
        <v>263</v>
      </c>
      <c r="V12" s="16" t="s">
        <v>263</v>
      </c>
      <c r="W12" s="16" t="s">
        <v>263</v>
      </c>
      <c r="X12" s="16" t="s">
        <v>263</v>
      </c>
      <c r="Y12" s="16" t="s">
        <v>263</v>
      </c>
      <c r="Z12" s="16" t="s">
        <v>263</v>
      </c>
      <c r="AA12" s="16" t="s">
        <v>263</v>
      </c>
      <c r="AB12" s="16" t="s">
        <v>263</v>
      </c>
      <c r="AC12" s="16" t="s">
        <v>263</v>
      </c>
      <c r="AD12" s="16" t="s">
        <v>263</v>
      </c>
      <c r="AE12" s="16" t="s">
        <v>263</v>
      </c>
      <c r="AF12" s="16" t="s">
        <v>263</v>
      </c>
      <c r="AG12" s="16" t="s">
        <v>263</v>
      </c>
      <c r="AH12" s="16" t="s">
        <v>263</v>
      </c>
      <c r="AI12" s="16">
        <v>63.45</v>
      </c>
      <c r="AJ12" s="93">
        <v>10497.9</v>
      </c>
      <c r="AL12" s="65"/>
    </row>
    <row r="13" spans="1:38" ht="17.399999999999999" x14ac:dyDescent="0.3">
      <c r="A13" s="82" t="s">
        <v>187</v>
      </c>
      <c r="B13" s="50" t="s">
        <v>263</v>
      </c>
      <c r="C13" s="16">
        <v>2175.52</v>
      </c>
      <c r="D13" s="16">
        <v>2220.6400000000003</v>
      </c>
      <c r="E13" s="16">
        <v>1900.6299999999997</v>
      </c>
      <c r="F13" s="16">
        <v>384.25</v>
      </c>
      <c r="G13" s="16" t="s">
        <v>263</v>
      </c>
      <c r="H13" s="16" t="s">
        <v>263</v>
      </c>
      <c r="I13" s="16" t="s">
        <v>263</v>
      </c>
      <c r="J13" s="16" t="s">
        <v>263</v>
      </c>
      <c r="K13" s="16" t="s">
        <v>263</v>
      </c>
      <c r="L13" s="16" t="s">
        <v>263</v>
      </c>
      <c r="M13" s="16" t="s">
        <v>263</v>
      </c>
      <c r="N13" s="16" t="s">
        <v>263</v>
      </c>
      <c r="O13" s="16" t="s">
        <v>263</v>
      </c>
      <c r="P13" s="16" t="s">
        <v>263</v>
      </c>
      <c r="Q13" s="16" t="s">
        <v>263</v>
      </c>
      <c r="R13" s="16" t="s">
        <v>263</v>
      </c>
      <c r="S13" s="16" t="s">
        <v>263</v>
      </c>
      <c r="T13" s="16" t="s">
        <v>263</v>
      </c>
      <c r="U13" s="16" t="s">
        <v>263</v>
      </c>
      <c r="V13" s="16">
        <v>65.599999999999994</v>
      </c>
      <c r="W13" s="16" t="s">
        <v>263</v>
      </c>
      <c r="X13" s="16" t="s">
        <v>263</v>
      </c>
      <c r="Y13" s="16" t="s">
        <v>263</v>
      </c>
      <c r="Z13" s="16" t="s">
        <v>263</v>
      </c>
      <c r="AA13" s="16" t="s">
        <v>263</v>
      </c>
      <c r="AB13" s="16" t="s">
        <v>263</v>
      </c>
      <c r="AC13" s="16" t="s">
        <v>263</v>
      </c>
      <c r="AD13" s="16" t="s">
        <v>263</v>
      </c>
      <c r="AE13" s="16" t="s">
        <v>263</v>
      </c>
      <c r="AF13" s="16" t="s">
        <v>263</v>
      </c>
      <c r="AG13" s="16" t="s">
        <v>263</v>
      </c>
      <c r="AH13" s="16" t="s">
        <v>263</v>
      </c>
      <c r="AI13" s="16">
        <v>1051.3999999999999</v>
      </c>
      <c r="AJ13" s="93">
        <v>7798.0399999999991</v>
      </c>
      <c r="AL13" s="65"/>
    </row>
    <row r="14" spans="1:38" ht="17.399999999999999" x14ac:dyDescent="0.3">
      <c r="A14" s="82" t="s">
        <v>167</v>
      </c>
      <c r="B14" s="50">
        <v>1704.6100000000004</v>
      </c>
      <c r="C14" s="16">
        <v>564.53000000000009</v>
      </c>
      <c r="D14" s="16">
        <v>2739.9900000000002</v>
      </c>
      <c r="E14" s="16">
        <v>693.25999999999988</v>
      </c>
      <c r="F14" s="16" t="s">
        <v>263</v>
      </c>
      <c r="G14" s="16" t="s">
        <v>263</v>
      </c>
      <c r="H14" s="16">
        <v>616.65000000000009</v>
      </c>
      <c r="I14" s="16" t="s">
        <v>263</v>
      </c>
      <c r="J14" s="16" t="s">
        <v>263</v>
      </c>
      <c r="K14" s="16" t="s">
        <v>263</v>
      </c>
      <c r="L14" s="16" t="s">
        <v>263</v>
      </c>
      <c r="M14" s="16" t="s">
        <v>263</v>
      </c>
      <c r="N14" s="16" t="s">
        <v>263</v>
      </c>
      <c r="O14" s="16" t="s">
        <v>263</v>
      </c>
      <c r="P14" s="16" t="s">
        <v>263</v>
      </c>
      <c r="Q14" s="16" t="s">
        <v>263</v>
      </c>
      <c r="R14" s="16" t="s">
        <v>263</v>
      </c>
      <c r="S14" s="16" t="s">
        <v>263</v>
      </c>
      <c r="T14" s="16" t="s">
        <v>263</v>
      </c>
      <c r="U14" s="16" t="s">
        <v>263</v>
      </c>
      <c r="V14" s="16">
        <v>254.64</v>
      </c>
      <c r="W14" s="16" t="s">
        <v>263</v>
      </c>
      <c r="X14" s="16" t="s">
        <v>263</v>
      </c>
      <c r="Y14" s="16">
        <v>259.5</v>
      </c>
      <c r="Z14" s="16" t="s">
        <v>263</v>
      </c>
      <c r="AA14" s="16" t="s">
        <v>263</v>
      </c>
      <c r="AB14" s="16" t="s">
        <v>263</v>
      </c>
      <c r="AC14" s="16" t="s">
        <v>263</v>
      </c>
      <c r="AD14" s="16" t="s">
        <v>263</v>
      </c>
      <c r="AE14" s="16" t="s">
        <v>263</v>
      </c>
      <c r="AF14" s="16" t="s">
        <v>263</v>
      </c>
      <c r="AG14" s="16" t="s">
        <v>263</v>
      </c>
      <c r="AH14" s="16" t="s">
        <v>263</v>
      </c>
      <c r="AI14" s="16" t="s">
        <v>263</v>
      </c>
      <c r="AJ14" s="93">
        <v>6833.1800000000012</v>
      </c>
      <c r="AL14" s="65"/>
    </row>
    <row r="15" spans="1:38" ht="17.399999999999999" x14ac:dyDescent="0.3">
      <c r="A15" s="82" t="s">
        <v>172</v>
      </c>
      <c r="B15" s="50">
        <v>133</v>
      </c>
      <c r="C15" s="16">
        <v>2828.3</v>
      </c>
      <c r="D15" s="16">
        <v>1253.3100000000002</v>
      </c>
      <c r="E15" s="16">
        <v>1195.08</v>
      </c>
      <c r="F15" s="16">
        <v>382.39</v>
      </c>
      <c r="G15" s="16" t="s">
        <v>263</v>
      </c>
      <c r="H15" s="16" t="s">
        <v>263</v>
      </c>
      <c r="I15" s="16" t="s">
        <v>263</v>
      </c>
      <c r="J15" s="16" t="s">
        <v>263</v>
      </c>
      <c r="K15" s="16" t="s">
        <v>263</v>
      </c>
      <c r="L15" s="16" t="s">
        <v>263</v>
      </c>
      <c r="M15" s="16" t="s">
        <v>263</v>
      </c>
      <c r="N15" s="16" t="s">
        <v>263</v>
      </c>
      <c r="O15" s="16" t="s">
        <v>263</v>
      </c>
      <c r="P15" s="16" t="s">
        <v>263</v>
      </c>
      <c r="Q15" s="16" t="s">
        <v>263</v>
      </c>
      <c r="R15" s="16" t="s">
        <v>263</v>
      </c>
      <c r="S15" s="16" t="s">
        <v>263</v>
      </c>
      <c r="T15" s="16" t="s">
        <v>263</v>
      </c>
      <c r="U15" s="16" t="s">
        <v>263</v>
      </c>
      <c r="V15" s="16" t="s">
        <v>263</v>
      </c>
      <c r="W15" s="16" t="s">
        <v>263</v>
      </c>
      <c r="X15" s="16">
        <v>47.67</v>
      </c>
      <c r="Y15" s="16" t="s">
        <v>263</v>
      </c>
      <c r="Z15" s="16" t="s">
        <v>263</v>
      </c>
      <c r="AA15" s="16" t="s">
        <v>263</v>
      </c>
      <c r="AB15" s="16" t="s">
        <v>263</v>
      </c>
      <c r="AC15" s="16" t="s">
        <v>263</v>
      </c>
      <c r="AD15" s="16" t="s">
        <v>263</v>
      </c>
      <c r="AE15" s="16">
        <v>481.27000000000004</v>
      </c>
      <c r="AF15" s="16" t="s">
        <v>263</v>
      </c>
      <c r="AG15" s="16">
        <v>292.24000000000007</v>
      </c>
      <c r="AH15" s="16" t="s">
        <v>263</v>
      </c>
      <c r="AI15" s="16" t="s">
        <v>263</v>
      </c>
      <c r="AJ15" s="93">
        <v>6613.2600000000011</v>
      </c>
      <c r="AL15" s="65"/>
    </row>
    <row r="16" spans="1:38" ht="17.399999999999999" x14ac:dyDescent="0.3">
      <c r="A16" s="82" t="s">
        <v>134</v>
      </c>
      <c r="B16" s="50" t="s">
        <v>263</v>
      </c>
      <c r="C16" s="16" t="s">
        <v>263</v>
      </c>
      <c r="D16" s="16" t="s">
        <v>263</v>
      </c>
      <c r="E16" s="16" t="s">
        <v>263</v>
      </c>
      <c r="F16" s="16" t="s">
        <v>263</v>
      </c>
      <c r="G16" s="16" t="s">
        <v>263</v>
      </c>
      <c r="H16" s="16" t="s">
        <v>263</v>
      </c>
      <c r="I16" s="16" t="s">
        <v>263</v>
      </c>
      <c r="J16" s="16" t="s">
        <v>263</v>
      </c>
      <c r="K16" s="16" t="s">
        <v>263</v>
      </c>
      <c r="L16" s="16">
        <v>52.4</v>
      </c>
      <c r="M16" s="16" t="s">
        <v>263</v>
      </c>
      <c r="N16" s="16" t="s">
        <v>263</v>
      </c>
      <c r="O16" s="16">
        <v>1832.25</v>
      </c>
      <c r="P16" s="16">
        <v>516.19999999999993</v>
      </c>
      <c r="Q16" s="16" t="s">
        <v>263</v>
      </c>
      <c r="R16" s="16" t="s">
        <v>263</v>
      </c>
      <c r="S16" s="16" t="s">
        <v>263</v>
      </c>
      <c r="T16" s="16" t="s">
        <v>263</v>
      </c>
      <c r="U16" s="16" t="s">
        <v>263</v>
      </c>
      <c r="V16" s="16" t="s">
        <v>263</v>
      </c>
      <c r="W16" s="16" t="s">
        <v>263</v>
      </c>
      <c r="X16" s="16">
        <v>3219.8700000000003</v>
      </c>
      <c r="Y16" s="16">
        <v>302.60000000000002</v>
      </c>
      <c r="Z16" s="16">
        <v>64.86</v>
      </c>
      <c r="AA16" s="16">
        <v>284.14999999999998</v>
      </c>
      <c r="AB16" s="16" t="s">
        <v>263</v>
      </c>
      <c r="AC16" s="16" t="s">
        <v>263</v>
      </c>
      <c r="AD16" s="16" t="s">
        <v>263</v>
      </c>
      <c r="AE16" s="16" t="s">
        <v>263</v>
      </c>
      <c r="AF16" s="16" t="s">
        <v>263</v>
      </c>
      <c r="AG16" s="16" t="s">
        <v>263</v>
      </c>
      <c r="AH16" s="16" t="s">
        <v>263</v>
      </c>
      <c r="AI16" s="16" t="s">
        <v>263</v>
      </c>
      <c r="AJ16" s="93">
        <v>6272.33</v>
      </c>
      <c r="AL16" s="65"/>
    </row>
    <row r="17" spans="1:38" ht="17.399999999999999" x14ac:dyDescent="0.3">
      <c r="A17" s="82" t="s">
        <v>191</v>
      </c>
      <c r="B17" s="50" t="s">
        <v>263</v>
      </c>
      <c r="C17" s="16" t="s">
        <v>263</v>
      </c>
      <c r="D17" s="16" t="s">
        <v>263</v>
      </c>
      <c r="E17" s="16" t="s">
        <v>263</v>
      </c>
      <c r="F17" s="16" t="s">
        <v>263</v>
      </c>
      <c r="G17" s="16" t="s">
        <v>263</v>
      </c>
      <c r="H17" s="16" t="s">
        <v>263</v>
      </c>
      <c r="I17" s="16" t="s">
        <v>263</v>
      </c>
      <c r="J17" s="16" t="s">
        <v>263</v>
      </c>
      <c r="K17" s="16" t="s">
        <v>263</v>
      </c>
      <c r="L17" s="16" t="s">
        <v>263</v>
      </c>
      <c r="M17" s="16" t="s">
        <v>263</v>
      </c>
      <c r="N17" s="16" t="s">
        <v>263</v>
      </c>
      <c r="O17" s="16">
        <v>3276.4300000000003</v>
      </c>
      <c r="P17" s="16">
        <v>1507.77</v>
      </c>
      <c r="Q17" s="16" t="s">
        <v>263</v>
      </c>
      <c r="R17" s="16" t="s">
        <v>263</v>
      </c>
      <c r="S17" s="16" t="s">
        <v>263</v>
      </c>
      <c r="T17" s="16" t="s">
        <v>263</v>
      </c>
      <c r="U17" s="16" t="s">
        <v>263</v>
      </c>
      <c r="V17" s="16" t="s">
        <v>263</v>
      </c>
      <c r="W17" s="16" t="s">
        <v>263</v>
      </c>
      <c r="X17" s="16" t="s">
        <v>263</v>
      </c>
      <c r="Y17" s="16">
        <v>47.05</v>
      </c>
      <c r="Z17" s="16">
        <v>335.8</v>
      </c>
      <c r="AA17" s="16" t="s">
        <v>263</v>
      </c>
      <c r="AB17" s="16" t="s">
        <v>263</v>
      </c>
      <c r="AC17" s="16" t="s">
        <v>263</v>
      </c>
      <c r="AD17" s="16" t="s">
        <v>263</v>
      </c>
      <c r="AE17" s="16" t="s">
        <v>263</v>
      </c>
      <c r="AF17" s="16" t="s">
        <v>263</v>
      </c>
      <c r="AG17" s="16" t="s">
        <v>263</v>
      </c>
      <c r="AH17" s="16" t="s">
        <v>263</v>
      </c>
      <c r="AI17" s="16" t="s">
        <v>263</v>
      </c>
      <c r="AJ17" s="93">
        <v>5167.0500000000011</v>
      </c>
      <c r="AL17" s="65"/>
    </row>
    <row r="18" spans="1:38" ht="17.399999999999999" x14ac:dyDescent="0.3">
      <c r="A18" s="82" t="s">
        <v>162</v>
      </c>
      <c r="B18" s="50">
        <v>474.34999999999997</v>
      </c>
      <c r="C18" s="16">
        <v>1719.2400000000002</v>
      </c>
      <c r="D18" s="16">
        <v>2309.5600000000004</v>
      </c>
      <c r="E18" s="16">
        <v>389.17000000000007</v>
      </c>
      <c r="F18" s="16" t="s">
        <v>263</v>
      </c>
      <c r="G18" s="16" t="s">
        <v>263</v>
      </c>
      <c r="H18" s="16" t="s">
        <v>263</v>
      </c>
      <c r="I18" s="16" t="s">
        <v>263</v>
      </c>
      <c r="J18" s="16" t="s">
        <v>263</v>
      </c>
      <c r="K18" s="16" t="s">
        <v>263</v>
      </c>
      <c r="L18" s="16" t="s">
        <v>263</v>
      </c>
      <c r="M18" s="16" t="s">
        <v>263</v>
      </c>
      <c r="N18" s="16" t="s">
        <v>263</v>
      </c>
      <c r="O18" s="16" t="s">
        <v>263</v>
      </c>
      <c r="P18" s="16" t="s">
        <v>263</v>
      </c>
      <c r="Q18" s="16" t="s">
        <v>263</v>
      </c>
      <c r="R18" s="16" t="s">
        <v>263</v>
      </c>
      <c r="S18" s="16" t="s">
        <v>263</v>
      </c>
      <c r="T18" s="16" t="s">
        <v>263</v>
      </c>
      <c r="U18" s="16" t="s">
        <v>263</v>
      </c>
      <c r="V18" s="16" t="s">
        <v>263</v>
      </c>
      <c r="W18" s="16" t="s">
        <v>263</v>
      </c>
      <c r="X18" s="16" t="s">
        <v>263</v>
      </c>
      <c r="Y18" s="16" t="s">
        <v>263</v>
      </c>
      <c r="Z18" s="16" t="s">
        <v>263</v>
      </c>
      <c r="AA18" s="16" t="s">
        <v>263</v>
      </c>
      <c r="AB18" s="16" t="s">
        <v>263</v>
      </c>
      <c r="AC18" s="16" t="s">
        <v>263</v>
      </c>
      <c r="AD18" s="16" t="s">
        <v>263</v>
      </c>
      <c r="AE18" s="16" t="s">
        <v>263</v>
      </c>
      <c r="AF18" s="16" t="s">
        <v>263</v>
      </c>
      <c r="AG18" s="16" t="s">
        <v>263</v>
      </c>
      <c r="AH18" s="16" t="s">
        <v>263</v>
      </c>
      <c r="AI18" s="16">
        <v>61.64</v>
      </c>
      <c r="AJ18" s="93">
        <v>4953.9600000000009</v>
      </c>
      <c r="AL18" s="65"/>
    </row>
    <row r="19" spans="1:38" ht="17.399999999999999" x14ac:dyDescent="0.3">
      <c r="A19" s="82" t="s">
        <v>132</v>
      </c>
      <c r="B19" s="50" t="s">
        <v>263</v>
      </c>
      <c r="C19" s="16">
        <v>1045.3000000000002</v>
      </c>
      <c r="D19" s="16" t="s">
        <v>263</v>
      </c>
      <c r="E19" s="16" t="s">
        <v>263</v>
      </c>
      <c r="F19" s="16" t="s">
        <v>263</v>
      </c>
      <c r="G19" s="16" t="s">
        <v>263</v>
      </c>
      <c r="H19" s="16" t="s">
        <v>263</v>
      </c>
      <c r="I19" s="16" t="s">
        <v>263</v>
      </c>
      <c r="J19" s="16" t="s">
        <v>263</v>
      </c>
      <c r="K19" s="16" t="s">
        <v>263</v>
      </c>
      <c r="L19" s="16" t="s">
        <v>263</v>
      </c>
      <c r="M19" s="16" t="s">
        <v>263</v>
      </c>
      <c r="N19" s="16">
        <v>68.599999999999994</v>
      </c>
      <c r="O19" s="16" t="s">
        <v>263</v>
      </c>
      <c r="P19" s="16">
        <v>265.60000000000002</v>
      </c>
      <c r="Q19" s="16" t="s">
        <v>263</v>
      </c>
      <c r="R19" s="16" t="s">
        <v>263</v>
      </c>
      <c r="S19" s="16" t="s">
        <v>263</v>
      </c>
      <c r="T19" s="16" t="s">
        <v>263</v>
      </c>
      <c r="U19" s="16" t="s">
        <v>263</v>
      </c>
      <c r="V19" s="16" t="s">
        <v>263</v>
      </c>
      <c r="W19" s="16" t="s">
        <v>263</v>
      </c>
      <c r="X19" s="16" t="s">
        <v>263</v>
      </c>
      <c r="Y19" s="16">
        <v>891.20000000000016</v>
      </c>
      <c r="Z19" s="16">
        <v>987.15000000000009</v>
      </c>
      <c r="AA19" s="16">
        <v>1424.4</v>
      </c>
      <c r="AB19" s="16">
        <v>63.9</v>
      </c>
      <c r="AC19" s="16" t="s">
        <v>263</v>
      </c>
      <c r="AD19" s="16" t="s">
        <v>263</v>
      </c>
      <c r="AE19" s="16" t="s">
        <v>263</v>
      </c>
      <c r="AF19" s="16" t="s">
        <v>263</v>
      </c>
      <c r="AG19" s="16" t="s">
        <v>263</v>
      </c>
      <c r="AH19" s="16" t="s">
        <v>263</v>
      </c>
      <c r="AI19" s="16">
        <v>206.1</v>
      </c>
      <c r="AJ19" s="93">
        <v>4952.25</v>
      </c>
      <c r="AL19" s="65"/>
    </row>
    <row r="20" spans="1:38" ht="17.399999999999999" x14ac:dyDescent="0.3">
      <c r="A20" s="82" t="s">
        <v>171</v>
      </c>
      <c r="B20" s="50" t="s">
        <v>263</v>
      </c>
      <c r="C20" s="16">
        <v>1412.4099999999999</v>
      </c>
      <c r="D20" s="16">
        <v>58.8</v>
      </c>
      <c r="E20" s="16">
        <v>188.65</v>
      </c>
      <c r="F20" s="16" t="s">
        <v>263</v>
      </c>
      <c r="G20" s="16" t="s">
        <v>263</v>
      </c>
      <c r="H20" s="16" t="s">
        <v>263</v>
      </c>
      <c r="I20" s="16" t="s">
        <v>263</v>
      </c>
      <c r="J20" s="16" t="s">
        <v>263</v>
      </c>
      <c r="K20" s="16" t="s">
        <v>263</v>
      </c>
      <c r="L20" s="16" t="s">
        <v>263</v>
      </c>
      <c r="M20" s="16" t="s">
        <v>263</v>
      </c>
      <c r="N20" s="16" t="s">
        <v>263</v>
      </c>
      <c r="O20" s="16" t="s">
        <v>263</v>
      </c>
      <c r="P20" s="16" t="s">
        <v>263</v>
      </c>
      <c r="Q20" s="16" t="s">
        <v>263</v>
      </c>
      <c r="R20" s="16" t="s">
        <v>263</v>
      </c>
      <c r="S20" s="16" t="s">
        <v>263</v>
      </c>
      <c r="T20" s="16" t="s">
        <v>263</v>
      </c>
      <c r="U20" s="16" t="s">
        <v>263</v>
      </c>
      <c r="V20" s="16" t="s">
        <v>263</v>
      </c>
      <c r="W20" s="16" t="s">
        <v>263</v>
      </c>
      <c r="X20" s="16" t="s">
        <v>263</v>
      </c>
      <c r="Y20" s="16" t="s">
        <v>263</v>
      </c>
      <c r="Z20" s="16" t="s">
        <v>263</v>
      </c>
      <c r="AA20" s="16" t="s">
        <v>263</v>
      </c>
      <c r="AB20" s="16" t="s">
        <v>263</v>
      </c>
      <c r="AC20" s="16" t="s">
        <v>263</v>
      </c>
      <c r="AD20" s="16" t="s">
        <v>263</v>
      </c>
      <c r="AE20" s="16">
        <v>1585.1</v>
      </c>
      <c r="AF20" s="16" t="s">
        <v>263</v>
      </c>
      <c r="AG20" s="16">
        <v>1431.1699999999998</v>
      </c>
      <c r="AH20" s="16" t="s">
        <v>263</v>
      </c>
      <c r="AI20" s="16" t="s">
        <v>263</v>
      </c>
      <c r="AJ20" s="93">
        <v>4676.13</v>
      </c>
      <c r="AL20" s="65"/>
    </row>
    <row r="21" spans="1:38" ht="17.399999999999999" x14ac:dyDescent="0.3">
      <c r="A21" s="82" t="s">
        <v>179</v>
      </c>
      <c r="B21" s="50">
        <v>2150.96</v>
      </c>
      <c r="C21" s="16">
        <v>1242.22</v>
      </c>
      <c r="D21" s="16">
        <v>62.1</v>
      </c>
      <c r="E21" s="16">
        <v>281.14</v>
      </c>
      <c r="F21" s="16" t="s">
        <v>263</v>
      </c>
      <c r="G21" s="16" t="s">
        <v>263</v>
      </c>
      <c r="H21" s="16">
        <v>115.9</v>
      </c>
      <c r="I21" s="16" t="s">
        <v>263</v>
      </c>
      <c r="J21" s="16" t="s">
        <v>263</v>
      </c>
      <c r="K21" s="16">
        <v>528.30000000000007</v>
      </c>
      <c r="L21" s="16" t="s">
        <v>263</v>
      </c>
      <c r="M21" s="16" t="s">
        <v>263</v>
      </c>
      <c r="N21" s="16" t="s">
        <v>263</v>
      </c>
      <c r="O21" s="16" t="s">
        <v>263</v>
      </c>
      <c r="P21" s="16" t="s">
        <v>263</v>
      </c>
      <c r="Q21" s="16" t="s">
        <v>263</v>
      </c>
      <c r="R21" s="16" t="s">
        <v>263</v>
      </c>
      <c r="S21" s="16" t="s">
        <v>263</v>
      </c>
      <c r="T21" s="16" t="s">
        <v>263</v>
      </c>
      <c r="U21" s="16" t="s">
        <v>263</v>
      </c>
      <c r="V21" s="16" t="s">
        <v>263</v>
      </c>
      <c r="W21" s="16" t="s">
        <v>263</v>
      </c>
      <c r="X21" s="16" t="s">
        <v>263</v>
      </c>
      <c r="Y21" s="16" t="s">
        <v>263</v>
      </c>
      <c r="Z21" s="16">
        <v>188.8</v>
      </c>
      <c r="AA21" s="16" t="s">
        <v>263</v>
      </c>
      <c r="AB21" s="16" t="s">
        <v>263</v>
      </c>
      <c r="AC21" s="16" t="s">
        <v>263</v>
      </c>
      <c r="AD21" s="16" t="s">
        <v>263</v>
      </c>
      <c r="AE21" s="16" t="s">
        <v>263</v>
      </c>
      <c r="AF21" s="16" t="s">
        <v>263</v>
      </c>
      <c r="AG21" s="16" t="s">
        <v>263</v>
      </c>
      <c r="AH21" s="16" t="s">
        <v>263</v>
      </c>
      <c r="AI21" s="16">
        <v>101.1</v>
      </c>
      <c r="AJ21" s="93">
        <v>4670.5200000000004</v>
      </c>
      <c r="AL21" s="65"/>
    </row>
    <row r="22" spans="1:38" ht="17.399999999999999" x14ac:dyDescent="0.3">
      <c r="A22" s="82" t="s">
        <v>140</v>
      </c>
      <c r="B22" s="50">
        <v>529.76</v>
      </c>
      <c r="C22" s="16">
        <v>1304.6500000000001</v>
      </c>
      <c r="D22" s="16">
        <v>1247.4899999999998</v>
      </c>
      <c r="E22" s="16">
        <v>309.3</v>
      </c>
      <c r="F22" s="16" t="s">
        <v>263</v>
      </c>
      <c r="G22" s="16">
        <v>243.7</v>
      </c>
      <c r="H22" s="16" t="s">
        <v>263</v>
      </c>
      <c r="I22" s="16" t="s">
        <v>263</v>
      </c>
      <c r="J22" s="16" t="s">
        <v>263</v>
      </c>
      <c r="K22" s="16" t="s">
        <v>263</v>
      </c>
      <c r="L22" s="16" t="s">
        <v>263</v>
      </c>
      <c r="M22" s="16" t="s">
        <v>263</v>
      </c>
      <c r="N22" s="16" t="s">
        <v>263</v>
      </c>
      <c r="O22" s="16">
        <v>275.95</v>
      </c>
      <c r="P22" s="16" t="s">
        <v>263</v>
      </c>
      <c r="Q22" s="16" t="s">
        <v>263</v>
      </c>
      <c r="R22" s="16" t="s">
        <v>263</v>
      </c>
      <c r="S22" s="16" t="s">
        <v>263</v>
      </c>
      <c r="T22" s="16" t="s">
        <v>263</v>
      </c>
      <c r="U22" s="16" t="s">
        <v>263</v>
      </c>
      <c r="V22" s="16" t="s">
        <v>263</v>
      </c>
      <c r="W22" s="16" t="s">
        <v>263</v>
      </c>
      <c r="X22" s="16" t="s">
        <v>263</v>
      </c>
      <c r="Y22" s="16" t="s">
        <v>263</v>
      </c>
      <c r="Z22" s="16">
        <v>515.69000000000005</v>
      </c>
      <c r="AA22" s="16" t="s">
        <v>263</v>
      </c>
      <c r="AB22" s="16" t="s">
        <v>263</v>
      </c>
      <c r="AC22" s="16" t="s">
        <v>263</v>
      </c>
      <c r="AD22" s="16" t="s">
        <v>263</v>
      </c>
      <c r="AE22" s="16" t="s">
        <v>263</v>
      </c>
      <c r="AF22" s="16" t="s">
        <v>263</v>
      </c>
      <c r="AG22" s="16" t="s">
        <v>263</v>
      </c>
      <c r="AH22" s="16" t="s">
        <v>263</v>
      </c>
      <c r="AI22" s="16">
        <v>65</v>
      </c>
      <c r="AJ22" s="93">
        <v>4491.5399999999991</v>
      </c>
      <c r="AL22" s="65"/>
    </row>
    <row r="23" spans="1:38" ht="17.399999999999999" x14ac:dyDescent="0.3">
      <c r="A23" s="82" t="s">
        <v>155</v>
      </c>
      <c r="B23" s="50" t="s">
        <v>263</v>
      </c>
      <c r="C23" s="16" t="s">
        <v>263</v>
      </c>
      <c r="D23" s="16">
        <v>129.69999999999999</v>
      </c>
      <c r="E23" s="16" t="s">
        <v>263</v>
      </c>
      <c r="F23" s="16" t="s">
        <v>263</v>
      </c>
      <c r="G23" s="16" t="s">
        <v>263</v>
      </c>
      <c r="H23" s="16" t="s">
        <v>263</v>
      </c>
      <c r="I23" s="16" t="s">
        <v>263</v>
      </c>
      <c r="J23" s="16" t="s">
        <v>263</v>
      </c>
      <c r="K23" s="16" t="s">
        <v>263</v>
      </c>
      <c r="L23" s="16" t="s">
        <v>263</v>
      </c>
      <c r="M23" s="16" t="s">
        <v>263</v>
      </c>
      <c r="N23" s="16" t="s">
        <v>263</v>
      </c>
      <c r="O23" s="16" t="s">
        <v>263</v>
      </c>
      <c r="P23" s="16" t="s">
        <v>263</v>
      </c>
      <c r="Q23" s="16" t="s">
        <v>263</v>
      </c>
      <c r="R23" s="16" t="s">
        <v>263</v>
      </c>
      <c r="S23" s="16" t="s">
        <v>263</v>
      </c>
      <c r="T23" s="16" t="s">
        <v>263</v>
      </c>
      <c r="U23" s="16" t="s">
        <v>263</v>
      </c>
      <c r="V23" s="16" t="s">
        <v>263</v>
      </c>
      <c r="W23" s="16" t="s">
        <v>263</v>
      </c>
      <c r="X23" s="16" t="s">
        <v>263</v>
      </c>
      <c r="Y23" s="16" t="s">
        <v>263</v>
      </c>
      <c r="Z23" s="16">
        <v>196.5</v>
      </c>
      <c r="AA23" s="16" t="s">
        <v>263</v>
      </c>
      <c r="AB23" s="16" t="s">
        <v>263</v>
      </c>
      <c r="AC23" s="16" t="s">
        <v>263</v>
      </c>
      <c r="AD23" s="16" t="s">
        <v>263</v>
      </c>
      <c r="AE23" s="16" t="s">
        <v>263</v>
      </c>
      <c r="AF23" s="16">
        <v>58.65</v>
      </c>
      <c r="AG23" s="16">
        <v>4075.3399999999992</v>
      </c>
      <c r="AH23" s="16" t="s">
        <v>263</v>
      </c>
      <c r="AI23" s="16" t="s">
        <v>263</v>
      </c>
      <c r="AJ23" s="93">
        <v>4460.1899999999996</v>
      </c>
      <c r="AL23" s="65"/>
    </row>
    <row r="24" spans="1:38" ht="17.399999999999999" x14ac:dyDescent="0.3">
      <c r="A24" s="82" t="s">
        <v>166</v>
      </c>
      <c r="B24" s="50" t="s">
        <v>263</v>
      </c>
      <c r="C24" s="16" t="s">
        <v>263</v>
      </c>
      <c r="D24" s="16" t="s">
        <v>263</v>
      </c>
      <c r="E24" s="16" t="s">
        <v>263</v>
      </c>
      <c r="F24" s="16" t="s">
        <v>263</v>
      </c>
      <c r="G24" s="16" t="s">
        <v>263</v>
      </c>
      <c r="H24" s="16" t="s">
        <v>263</v>
      </c>
      <c r="I24" s="16" t="s">
        <v>263</v>
      </c>
      <c r="J24" s="16" t="s">
        <v>263</v>
      </c>
      <c r="K24" s="16" t="s">
        <v>263</v>
      </c>
      <c r="L24" s="16" t="s">
        <v>263</v>
      </c>
      <c r="M24" s="16" t="s">
        <v>263</v>
      </c>
      <c r="N24" s="16">
        <v>748.25000000000011</v>
      </c>
      <c r="O24" s="16">
        <v>1339.6200000000001</v>
      </c>
      <c r="P24" s="16">
        <v>343.45</v>
      </c>
      <c r="Q24" s="16" t="s">
        <v>263</v>
      </c>
      <c r="R24" s="16" t="s">
        <v>263</v>
      </c>
      <c r="S24" s="16" t="s">
        <v>263</v>
      </c>
      <c r="T24" s="16" t="s">
        <v>263</v>
      </c>
      <c r="U24" s="16" t="s">
        <v>263</v>
      </c>
      <c r="V24" s="16" t="s">
        <v>263</v>
      </c>
      <c r="W24" s="16" t="s">
        <v>263</v>
      </c>
      <c r="X24" s="16">
        <v>1262.45</v>
      </c>
      <c r="Y24" s="16" t="s">
        <v>263</v>
      </c>
      <c r="Z24" s="16" t="s">
        <v>263</v>
      </c>
      <c r="AA24" s="16" t="s">
        <v>263</v>
      </c>
      <c r="AB24" s="16">
        <v>136.35000000000002</v>
      </c>
      <c r="AC24" s="16" t="s">
        <v>263</v>
      </c>
      <c r="AD24" s="16" t="s">
        <v>263</v>
      </c>
      <c r="AE24" s="16" t="s">
        <v>263</v>
      </c>
      <c r="AF24" s="16" t="s">
        <v>263</v>
      </c>
      <c r="AG24" s="16" t="s">
        <v>263</v>
      </c>
      <c r="AH24" s="16" t="s">
        <v>263</v>
      </c>
      <c r="AI24" s="16" t="s">
        <v>263</v>
      </c>
      <c r="AJ24" s="93">
        <v>3830.1200000000003</v>
      </c>
      <c r="AL24" s="65"/>
    </row>
    <row r="25" spans="1:38" ht="17.399999999999999" x14ac:dyDescent="0.3">
      <c r="A25" s="82" t="s">
        <v>130</v>
      </c>
      <c r="B25" s="50" t="s">
        <v>263</v>
      </c>
      <c r="C25" s="16" t="s">
        <v>263</v>
      </c>
      <c r="D25" s="16" t="s">
        <v>263</v>
      </c>
      <c r="E25" s="16" t="s">
        <v>263</v>
      </c>
      <c r="F25" s="16" t="s">
        <v>263</v>
      </c>
      <c r="G25" s="16" t="s">
        <v>263</v>
      </c>
      <c r="H25" s="16" t="s">
        <v>263</v>
      </c>
      <c r="I25" s="16" t="s">
        <v>263</v>
      </c>
      <c r="J25" s="16">
        <v>3539.9399999999996</v>
      </c>
      <c r="K25" s="16" t="s">
        <v>263</v>
      </c>
      <c r="L25" s="16" t="s">
        <v>263</v>
      </c>
      <c r="M25" s="16" t="s">
        <v>263</v>
      </c>
      <c r="N25" s="16" t="s">
        <v>263</v>
      </c>
      <c r="O25" s="16" t="s">
        <v>263</v>
      </c>
      <c r="P25" s="16" t="s">
        <v>263</v>
      </c>
      <c r="Q25" s="16" t="s">
        <v>263</v>
      </c>
      <c r="R25" s="16" t="s">
        <v>263</v>
      </c>
      <c r="S25" s="16" t="s">
        <v>263</v>
      </c>
      <c r="T25" s="16" t="s">
        <v>263</v>
      </c>
      <c r="U25" s="16" t="s">
        <v>263</v>
      </c>
      <c r="V25" s="16" t="s">
        <v>263</v>
      </c>
      <c r="W25" s="16" t="s">
        <v>263</v>
      </c>
      <c r="X25" s="16" t="s">
        <v>263</v>
      </c>
      <c r="Y25" s="16" t="s">
        <v>263</v>
      </c>
      <c r="Z25" s="16" t="s">
        <v>263</v>
      </c>
      <c r="AA25" s="16" t="s">
        <v>263</v>
      </c>
      <c r="AB25" s="16" t="s">
        <v>263</v>
      </c>
      <c r="AC25" s="16" t="s">
        <v>263</v>
      </c>
      <c r="AD25" s="16" t="s">
        <v>263</v>
      </c>
      <c r="AE25" s="16" t="s">
        <v>263</v>
      </c>
      <c r="AF25" s="16" t="s">
        <v>263</v>
      </c>
      <c r="AG25" s="16" t="s">
        <v>263</v>
      </c>
      <c r="AH25" s="16" t="s">
        <v>263</v>
      </c>
      <c r="AI25" s="16" t="s">
        <v>263</v>
      </c>
      <c r="AJ25" s="93">
        <v>3539.9399999999996</v>
      </c>
      <c r="AL25" s="65"/>
    </row>
    <row r="26" spans="1:38" ht="17.399999999999999" x14ac:dyDescent="0.3">
      <c r="A26" s="82" t="s">
        <v>149</v>
      </c>
      <c r="B26" s="50" t="s">
        <v>263</v>
      </c>
      <c r="C26" s="16" t="s">
        <v>263</v>
      </c>
      <c r="D26" s="16" t="s">
        <v>263</v>
      </c>
      <c r="E26" s="16" t="s">
        <v>263</v>
      </c>
      <c r="F26" s="16" t="s">
        <v>263</v>
      </c>
      <c r="G26" s="16" t="s">
        <v>263</v>
      </c>
      <c r="H26" s="16" t="s">
        <v>263</v>
      </c>
      <c r="I26" s="16" t="s">
        <v>263</v>
      </c>
      <c r="J26" s="16" t="s">
        <v>263</v>
      </c>
      <c r="K26" s="16" t="s">
        <v>263</v>
      </c>
      <c r="L26" s="16" t="s">
        <v>263</v>
      </c>
      <c r="M26" s="16" t="s">
        <v>263</v>
      </c>
      <c r="N26" s="16">
        <v>1043</v>
      </c>
      <c r="O26" s="16">
        <v>69.650000000000006</v>
      </c>
      <c r="P26" s="16">
        <v>177.4</v>
      </c>
      <c r="Q26" s="16" t="s">
        <v>263</v>
      </c>
      <c r="R26" s="16" t="s">
        <v>263</v>
      </c>
      <c r="S26" s="16" t="s">
        <v>263</v>
      </c>
      <c r="T26" s="16" t="s">
        <v>263</v>
      </c>
      <c r="U26" s="16" t="s">
        <v>263</v>
      </c>
      <c r="V26" s="16" t="s">
        <v>263</v>
      </c>
      <c r="W26" s="16" t="s">
        <v>263</v>
      </c>
      <c r="X26" s="16">
        <v>1299.23</v>
      </c>
      <c r="Y26" s="16">
        <v>341.05</v>
      </c>
      <c r="Z26" s="16" t="s">
        <v>263</v>
      </c>
      <c r="AA26" s="16" t="s">
        <v>263</v>
      </c>
      <c r="AB26" s="16">
        <v>68.25</v>
      </c>
      <c r="AC26" s="16" t="s">
        <v>263</v>
      </c>
      <c r="AD26" s="16" t="s">
        <v>263</v>
      </c>
      <c r="AE26" s="16" t="s">
        <v>263</v>
      </c>
      <c r="AF26" s="16" t="s">
        <v>263</v>
      </c>
      <c r="AG26" s="16" t="s">
        <v>263</v>
      </c>
      <c r="AH26" s="16" t="s">
        <v>263</v>
      </c>
      <c r="AI26" s="16">
        <v>200.55</v>
      </c>
      <c r="AJ26" s="93">
        <v>3199.1300000000006</v>
      </c>
      <c r="AL26" s="65"/>
    </row>
    <row r="27" spans="1:38" ht="17.399999999999999" x14ac:dyDescent="0.3">
      <c r="A27" s="82" t="s">
        <v>152</v>
      </c>
      <c r="B27" s="50" t="s">
        <v>263</v>
      </c>
      <c r="C27" s="16" t="s">
        <v>263</v>
      </c>
      <c r="D27" s="16" t="s">
        <v>263</v>
      </c>
      <c r="E27" s="16" t="s">
        <v>263</v>
      </c>
      <c r="F27" s="16" t="s">
        <v>263</v>
      </c>
      <c r="G27" s="16" t="s">
        <v>263</v>
      </c>
      <c r="H27" s="16" t="s">
        <v>263</v>
      </c>
      <c r="I27" s="16" t="s">
        <v>263</v>
      </c>
      <c r="J27" s="16" t="s">
        <v>263</v>
      </c>
      <c r="K27" s="16" t="s">
        <v>263</v>
      </c>
      <c r="L27" s="16" t="s">
        <v>263</v>
      </c>
      <c r="M27" s="16" t="s">
        <v>263</v>
      </c>
      <c r="N27" s="16" t="s">
        <v>263</v>
      </c>
      <c r="O27" s="16">
        <v>1040.26</v>
      </c>
      <c r="P27" s="16">
        <v>68.95</v>
      </c>
      <c r="Q27" s="16" t="s">
        <v>263</v>
      </c>
      <c r="R27" s="16">
        <v>1838.3499999999997</v>
      </c>
      <c r="S27" s="16" t="s">
        <v>263</v>
      </c>
      <c r="T27" s="16" t="s">
        <v>263</v>
      </c>
      <c r="U27" s="16" t="s">
        <v>263</v>
      </c>
      <c r="V27" s="16" t="s">
        <v>263</v>
      </c>
      <c r="W27" s="16" t="s">
        <v>263</v>
      </c>
      <c r="X27" s="16" t="s">
        <v>263</v>
      </c>
      <c r="Y27" s="16" t="s">
        <v>263</v>
      </c>
      <c r="Z27" s="16" t="s">
        <v>263</v>
      </c>
      <c r="AA27" s="16" t="s">
        <v>263</v>
      </c>
      <c r="AB27" s="16" t="s">
        <v>263</v>
      </c>
      <c r="AC27" s="16" t="s">
        <v>263</v>
      </c>
      <c r="AD27" s="16" t="s">
        <v>263</v>
      </c>
      <c r="AE27" s="16" t="s">
        <v>263</v>
      </c>
      <c r="AF27" s="16" t="s">
        <v>263</v>
      </c>
      <c r="AG27" s="16" t="s">
        <v>263</v>
      </c>
      <c r="AH27" s="16" t="s">
        <v>263</v>
      </c>
      <c r="AI27" s="16">
        <v>60.3</v>
      </c>
      <c r="AJ27" s="93">
        <v>3007.8599999999997</v>
      </c>
      <c r="AL27" s="65"/>
    </row>
    <row r="28" spans="1:38" ht="17.399999999999999" x14ac:dyDescent="0.3">
      <c r="A28" s="82" t="s">
        <v>163</v>
      </c>
      <c r="B28" s="50">
        <v>440.09999999999997</v>
      </c>
      <c r="C28" s="16">
        <v>2027.1400000000003</v>
      </c>
      <c r="D28" s="16">
        <v>54.7</v>
      </c>
      <c r="E28" s="16">
        <v>283.3</v>
      </c>
      <c r="F28" s="16">
        <v>62.3</v>
      </c>
      <c r="G28" s="16" t="s">
        <v>263</v>
      </c>
      <c r="H28" s="16" t="s">
        <v>263</v>
      </c>
      <c r="I28" s="16" t="s">
        <v>263</v>
      </c>
      <c r="J28" s="16" t="s">
        <v>263</v>
      </c>
      <c r="K28" s="16" t="s">
        <v>263</v>
      </c>
      <c r="L28" s="16" t="s">
        <v>263</v>
      </c>
      <c r="M28" s="16" t="s">
        <v>263</v>
      </c>
      <c r="N28" s="16" t="s">
        <v>263</v>
      </c>
      <c r="O28" s="16" t="s">
        <v>263</v>
      </c>
      <c r="P28" s="16" t="s">
        <v>263</v>
      </c>
      <c r="Q28" s="16" t="s">
        <v>263</v>
      </c>
      <c r="R28" s="16" t="s">
        <v>263</v>
      </c>
      <c r="S28" s="16" t="s">
        <v>263</v>
      </c>
      <c r="T28" s="16" t="s">
        <v>263</v>
      </c>
      <c r="U28" s="16" t="s">
        <v>263</v>
      </c>
      <c r="V28" s="16" t="s">
        <v>263</v>
      </c>
      <c r="W28" s="16" t="s">
        <v>263</v>
      </c>
      <c r="X28" s="16" t="s">
        <v>263</v>
      </c>
      <c r="Y28" s="16" t="s">
        <v>263</v>
      </c>
      <c r="Z28" s="16" t="s">
        <v>263</v>
      </c>
      <c r="AA28" s="16" t="s">
        <v>263</v>
      </c>
      <c r="AB28" s="16" t="s">
        <v>263</v>
      </c>
      <c r="AC28" s="16" t="s">
        <v>263</v>
      </c>
      <c r="AD28" s="16" t="s">
        <v>263</v>
      </c>
      <c r="AE28" s="16" t="s">
        <v>263</v>
      </c>
      <c r="AF28" s="16" t="s">
        <v>263</v>
      </c>
      <c r="AG28" s="16" t="s">
        <v>263</v>
      </c>
      <c r="AH28" s="16" t="s">
        <v>263</v>
      </c>
      <c r="AI28" s="16" t="s">
        <v>263</v>
      </c>
      <c r="AJ28" s="93">
        <v>2867.5400000000004</v>
      </c>
      <c r="AL28" s="65"/>
    </row>
    <row r="29" spans="1:38" ht="17.399999999999999" x14ac:dyDescent="0.3">
      <c r="A29" s="82" t="s">
        <v>192</v>
      </c>
      <c r="B29" s="50" t="s">
        <v>263</v>
      </c>
      <c r="C29" s="16" t="s">
        <v>263</v>
      </c>
      <c r="D29" s="16" t="s">
        <v>263</v>
      </c>
      <c r="E29" s="16" t="s">
        <v>263</v>
      </c>
      <c r="F29" s="16" t="s">
        <v>263</v>
      </c>
      <c r="G29" s="16" t="s">
        <v>263</v>
      </c>
      <c r="H29" s="16" t="s">
        <v>263</v>
      </c>
      <c r="I29" s="16" t="s">
        <v>263</v>
      </c>
      <c r="J29" s="16" t="s">
        <v>263</v>
      </c>
      <c r="K29" s="16" t="s">
        <v>263</v>
      </c>
      <c r="L29" s="16" t="s">
        <v>263</v>
      </c>
      <c r="M29" s="16" t="s">
        <v>263</v>
      </c>
      <c r="N29" s="16" t="s">
        <v>263</v>
      </c>
      <c r="O29" s="16">
        <v>1971.6400000000003</v>
      </c>
      <c r="P29" s="16" t="s">
        <v>263</v>
      </c>
      <c r="Q29" s="16" t="s">
        <v>263</v>
      </c>
      <c r="R29" s="16" t="s">
        <v>263</v>
      </c>
      <c r="S29" s="16" t="s">
        <v>263</v>
      </c>
      <c r="T29" s="16" t="s">
        <v>263</v>
      </c>
      <c r="U29" s="16" t="s">
        <v>263</v>
      </c>
      <c r="V29" s="16" t="s">
        <v>263</v>
      </c>
      <c r="W29" s="16" t="s">
        <v>263</v>
      </c>
      <c r="X29" s="16">
        <v>701.99999999999989</v>
      </c>
      <c r="Y29" s="16" t="s">
        <v>263</v>
      </c>
      <c r="Z29" s="16" t="s">
        <v>263</v>
      </c>
      <c r="AA29" s="16" t="s">
        <v>263</v>
      </c>
      <c r="AB29" s="16" t="s">
        <v>263</v>
      </c>
      <c r="AC29" s="16" t="s">
        <v>263</v>
      </c>
      <c r="AD29" s="16" t="s">
        <v>263</v>
      </c>
      <c r="AE29" s="16" t="s">
        <v>263</v>
      </c>
      <c r="AF29" s="16" t="s">
        <v>263</v>
      </c>
      <c r="AG29" s="16" t="s">
        <v>263</v>
      </c>
      <c r="AH29" s="16" t="s">
        <v>263</v>
      </c>
      <c r="AI29" s="16">
        <v>91.039999999999992</v>
      </c>
      <c r="AJ29" s="93">
        <v>2764.6800000000003</v>
      </c>
      <c r="AL29" s="65"/>
    </row>
    <row r="30" spans="1:38" ht="17.399999999999999" x14ac:dyDescent="0.3">
      <c r="A30" s="82" t="s">
        <v>144</v>
      </c>
      <c r="B30" s="50" t="s">
        <v>263</v>
      </c>
      <c r="C30" s="16" t="s">
        <v>263</v>
      </c>
      <c r="D30" s="16" t="s">
        <v>263</v>
      </c>
      <c r="E30" s="16" t="s">
        <v>263</v>
      </c>
      <c r="F30" s="16" t="s">
        <v>263</v>
      </c>
      <c r="G30" s="16" t="s">
        <v>263</v>
      </c>
      <c r="H30" s="16" t="s">
        <v>263</v>
      </c>
      <c r="I30" s="16" t="s">
        <v>263</v>
      </c>
      <c r="J30" s="16" t="s">
        <v>263</v>
      </c>
      <c r="K30" s="16" t="s">
        <v>263</v>
      </c>
      <c r="L30" s="16" t="s">
        <v>263</v>
      </c>
      <c r="M30" s="16" t="s">
        <v>263</v>
      </c>
      <c r="N30" s="16">
        <v>1782.7</v>
      </c>
      <c r="O30" s="16">
        <v>333.40000000000003</v>
      </c>
      <c r="P30" s="16">
        <v>164.38</v>
      </c>
      <c r="Q30" s="16" t="s">
        <v>263</v>
      </c>
      <c r="R30" s="16" t="s">
        <v>263</v>
      </c>
      <c r="S30" s="16" t="s">
        <v>263</v>
      </c>
      <c r="T30" s="16" t="s">
        <v>263</v>
      </c>
      <c r="U30" s="16" t="s">
        <v>263</v>
      </c>
      <c r="V30" s="16" t="s">
        <v>263</v>
      </c>
      <c r="W30" s="16" t="s">
        <v>263</v>
      </c>
      <c r="X30" s="16" t="s">
        <v>263</v>
      </c>
      <c r="Y30" s="16">
        <v>308.7</v>
      </c>
      <c r="Z30" s="16" t="s">
        <v>263</v>
      </c>
      <c r="AA30" s="16" t="s">
        <v>263</v>
      </c>
      <c r="AB30" s="16" t="s">
        <v>263</v>
      </c>
      <c r="AC30" s="16" t="s">
        <v>263</v>
      </c>
      <c r="AD30" s="16" t="s">
        <v>263</v>
      </c>
      <c r="AE30" s="16" t="s">
        <v>263</v>
      </c>
      <c r="AF30" s="16" t="s">
        <v>263</v>
      </c>
      <c r="AG30" s="16" t="s">
        <v>263</v>
      </c>
      <c r="AH30" s="16" t="s">
        <v>263</v>
      </c>
      <c r="AI30" s="16" t="s">
        <v>263</v>
      </c>
      <c r="AJ30" s="93">
        <v>2589.1799999999998</v>
      </c>
      <c r="AL30" s="65"/>
    </row>
    <row r="31" spans="1:38" ht="17.399999999999999" x14ac:dyDescent="0.3">
      <c r="A31" s="82" t="s">
        <v>159</v>
      </c>
      <c r="B31" s="50" t="s">
        <v>263</v>
      </c>
      <c r="C31" s="16">
        <v>252.85000000000002</v>
      </c>
      <c r="D31" s="16" t="s">
        <v>263</v>
      </c>
      <c r="E31" s="16">
        <v>59.65</v>
      </c>
      <c r="F31" s="16" t="s">
        <v>263</v>
      </c>
      <c r="G31" s="16" t="s">
        <v>263</v>
      </c>
      <c r="H31" s="16">
        <v>523</v>
      </c>
      <c r="I31" s="16" t="s">
        <v>263</v>
      </c>
      <c r="J31" s="16" t="s">
        <v>263</v>
      </c>
      <c r="K31" s="16">
        <v>348.35</v>
      </c>
      <c r="L31" s="16" t="s">
        <v>263</v>
      </c>
      <c r="M31" s="16" t="s">
        <v>263</v>
      </c>
      <c r="N31" s="16" t="s">
        <v>263</v>
      </c>
      <c r="O31" s="16" t="s">
        <v>263</v>
      </c>
      <c r="P31" s="16" t="s">
        <v>263</v>
      </c>
      <c r="Q31" s="16" t="s">
        <v>263</v>
      </c>
      <c r="R31" s="16" t="s">
        <v>263</v>
      </c>
      <c r="S31" s="16" t="s">
        <v>263</v>
      </c>
      <c r="T31" s="16" t="s">
        <v>263</v>
      </c>
      <c r="U31" s="16" t="s">
        <v>263</v>
      </c>
      <c r="V31" s="16" t="s">
        <v>263</v>
      </c>
      <c r="W31" s="16" t="s">
        <v>263</v>
      </c>
      <c r="X31" s="16" t="s">
        <v>263</v>
      </c>
      <c r="Y31" s="16" t="s">
        <v>263</v>
      </c>
      <c r="Z31" s="16" t="s">
        <v>263</v>
      </c>
      <c r="AA31" s="16" t="s">
        <v>263</v>
      </c>
      <c r="AB31" s="16" t="s">
        <v>263</v>
      </c>
      <c r="AC31" s="16" t="s">
        <v>263</v>
      </c>
      <c r="AD31" s="16" t="s">
        <v>263</v>
      </c>
      <c r="AE31" s="16">
        <v>1250.72</v>
      </c>
      <c r="AF31" s="16" t="s">
        <v>263</v>
      </c>
      <c r="AG31" s="16" t="s">
        <v>263</v>
      </c>
      <c r="AH31" s="16" t="s">
        <v>263</v>
      </c>
      <c r="AI31" s="16">
        <v>133.85</v>
      </c>
      <c r="AJ31" s="93">
        <v>2568.4199999999996</v>
      </c>
      <c r="AL31" s="65"/>
    </row>
    <row r="32" spans="1:38" ht="17.399999999999999" x14ac:dyDescent="0.3">
      <c r="A32" s="82" t="s">
        <v>177</v>
      </c>
      <c r="B32" s="50">
        <v>181.6</v>
      </c>
      <c r="C32" s="16">
        <v>453.28000000000003</v>
      </c>
      <c r="D32" s="16" t="s">
        <v>263</v>
      </c>
      <c r="E32" s="16" t="s">
        <v>263</v>
      </c>
      <c r="F32" s="16" t="s">
        <v>263</v>
      </c>
      <c r="G32" s="16" t="s">
        <v>263</v>
      </c>
      <c r="H32" s="16" t="s">
        <v>263</v>
      </c>
      <c r="I32" s="16" t="s">
        <v>263</v>
      </c>
      <c r="J32" s="16" t="s">
        <v>263</v>
      </c>
      <c r="K32" s="16" t="s">
        <v>263</v>
      </c>
      <c r="L32" s="16" t="s">
        <v>263</v>
      </c>
      <c r="M32" s="16" t="s">
        <v>263</v>
      </c>
      <c r="N32" s="16" t="s">
        <v>263</v>
      </c>
      <c r="O32" s="16" t="s">
        <v>263</v>
      </c>
      <c r="P32" s="16" t="s">
        <v>263</v>
      </c>
      <c r="Q32" s="16" t="s">
        <v>263</v>
      </c>
      <c r="R32" s="16" t="s">
        <v>263</v>
      </c>
      <c r="S32" s="16" t="s">
        <v>263</v>
      </c>
      <c r="T32" s="16" t="s">
        <v>263</v>
      </c>
      <c r="U32" s="16" t="s">
        <v>263</v>
      </c>
      <c r="V32" s="16" t="s">
        <v>263</v>
      </c>
      <c r="W32" s="16" t="s">
        <v>263</v>
      </c>
      <c r="X32" s="16" t="s">
        <v>263</v>
      </c>
      <c r="Y32" s="16">
        <v>806.06000000000017</v>
      </c>
      <c r="Z32" s="16" t="s">
        <v>263</v>
      </c>
      <c r="AA32" s="16">
        <v>862.47</v>
      </c>
      <c r="AB32" s="16" t="s">
        <v>263</v>
      </c>
      <c r="AC32" s="16">
        <v>195.69</v>
      </c>
      <c r="AD32" s="16" t="s">
        <v>263</v>
      </c>
      <c r="AE32" s="16" t="s">
        <v>263</v>
      </c>
      <c r="AF32" s="16" t="s">
        <v>263</v>
      </c>
      <c r="AG32" s="16" t="s">
        <v>263</v>
      </c>
      <c r="AH32" s="16" t="s">
        <v>263</v>
      </c>
      <c r="AI32" s="16" t="s">
        <v>263</v>
      </c>
      <c r="AJ32" s="93">
        <v>2499.1</v>
      </c>
      <c r="AL32" s="65"/>
    </row>
    <row r="33" spans="1:38" ht="17.399999999999999" x14ac:dyDescent="0.3">
      <c r="A33" s="82" t="s">
        <v>148</v>
      </c>
      <c r="B33" s="50" t="s">
        <v>263</v>
      </c>
      <c r="C33" s="16" t="s">
        <v>263</v>
      </c>
      <c r="D33" s="16" t="s">
        <v>263</v>
      </c>
      <c r="E33" s="16" t="s">
        <v>263</v>
      </c>
      <c r="F33" s="16" t="s">
        <v>263</v>
      </c>
      <c r="G33" s="16" t="s">
        <v>263</v>
      </c>
      <c r="H33" s="16" t="s">
        <v>263</v>
      </c>
      <c r="I33" s="16" t="s">
        <v>263</v>
      </c>
      <c r="J33" s="16" t="s">
        <v>263</v>
      </c>
      <c r="K33" s="16" t="s">
        <v>263</v>
      </c>
      <c r="L33" s="16" t="s">
        <v>263</v>
      </c>
      <c r="M33" s="16" t="s">
        <v>263</v>
      </c>
      <c r="N33" s="16" t="s">
        <v>263</v>
      </c>
      <c r="O33" s="16" t="s">
        <v>263</v>
      </c>
      <c r="P33" s="16" t="s">
        <v>263</v>
      </c>
      <c r="Q33" s="16" t="s">
        <v>263</v>
      </c>
      <c r="R33" s="16" t="s">
        <v>263</v>
      </c>
      <c r="S33" s="16" t="s">
        <v>263</v>
      </c>
      <c r="T33" s="16" t="s">
        <v>263</v>
      </c>
      <c r="U33" s="16" t="s">
        <v>263</v>
      </c>
      <c r="V33" s="16" t="s">
        <v>263</v>
      </c>
      <c r="W33" s="16" t="s">
        <v>263</v>
      </c>
      <c r="X33" s="16" t="s">
        <v>263</v>
      </c>
      <c r="Y33" s="16" t="s">
        <v>263</v>
      </c>
      <c r="Z33" s="16" t="s">
        <v>263</v>
      </c>
      <c r="AA33" s="16" t="s">
        <v>263</v>
      </c>
      <c r="AB33" s="16" t="s">
        <v>263</v>
      </c>
      <c r="AC33" s="16" t="s">
        <v>263</v>
      </c>
      <c r="AD33" s="16" t="s">
        <v>263</v>
      </c>
      <c r="AE33" s="16" t="s">
        <v>263</v>
      </c>
      <c r="AF33" s="16" t="s">
        <v>263</v>
      </c>
      <c r="AG33" s="16">
        <v>2421.9500000000003</v>
      </c>
      <c r="AH33" s="16" t="s">
        <v>263</v>
      </c>
      <c r="AI33" s="16" t="s">
        <v>263</v>
      </c>
      <c r="AJ33" s="93">
        <v>2421.9500000000003</v>
      </c>
      <c r="AL33" s="65"/>
    </row>
    <row r="34" spans="1:38" ht="17.399999999999999" x14ac:dyDescent="0.3">
      <c r="A34" s="82" t="s">
        <v>156</v>
      </c>
      <c r="B34" s="50" t="s">
        <v>263</v>
      </c>
      <c r="C34" s="16" t="s">
        <v>263</v>
      </c>
      <c r="D34" s="16">
        <v>512.20000000000005</v>
      </c>
      <c r="E34" s="16">
        <v>680.47</v>
      </c>
      <c r="F34" s="16" t="s">
        <v>263</v>
      </c>
      <c r="G34" s="16" t="s">
        <v>263</v>
      </c>
      <c r="H34" s="16" t="s">
        <v>263</v>
      </c>
      <c r="I34" s="16" t="s">
        <v>263</v>
      </c>
      <c r="J34" s="16" t="s">
        <v>263</v>
      </c>
      <c r="K34" s="16" t="s">
        <v>263</v>
      </c>
      <c r="L34" s="16" t="s">
        <v>263</v>
      </c>
      <c r="M34" s="16" t="s">
        <v>263</v>
      </c>
      <c r="N34" s="16" t="s">
        <v>263</v>
      </c>
      <c r="O34" s="16">
        <v>111.94999999999999</v>
      </c>
      <c r="P34" s="16" t="s">
        <v>263</v>
      </c>
      <c r="Q34" s="16" t="s">
        <v>263</v>
      </c>
      <c r="R34" s="16" t="s">
        <v>263</v>
      </c>
      <c r="S34" s="16" t="s">
        <v>263</v>
      </c>
      <c r="T34" s="16" t="s">
        <v>263</v>
      </c>
      <c r="U34" s="16" t="s">
        <v>263</v>
      </c>
      <c r="V34" s="16">
        <v>666.25</v>
      </c>
      <c r="W34" s="16" t="s">
        <v>263</v>
      </c>
      <c r="X34" s="16" t="s">
        <v>263</v>
      </c>
      <c r="Y34" s="16">
        <v>57.2</v>
      </c>
      <c r="Z34" s="16">
        <v>225.7</v>
      </c>
      <c r="AA34" s="16" t="s">
        <v>263</v>
      </c>
      <c r="AB34" s="16" t="s">
        <v>263</v>
      </c>
      <c r="AC34" s="16" t="s">
        <v>263</v>
      </c>
      <c r="AD34" s="16" t="s">
        <v>263</v>
      </c>
      <c r="AE34" s="16" t="s">
        <v>263</v>
      </c>
      <c r="AF34" s="16" t="s">
        <v>263</v>
      </c>
      <c r="AG34" s="16" t="s">
        <v>263</v>
      </c>
      <c r="AH34" s="16" t="s">
        <v>263</v>
      </c>
      <c r="AI34" s="16">
        <v>128.05000000000001</v>
      </c>
      <c r="AJ34" s="93">
        <v>2381.8200000000002</v>
      </c>
      <c r="AL34" s="65"/>
    </row>
    <row r="35" spans="1:38" ht="17.399999999999999" x14ac:dyDescent="0.3">
      <c r="A35" s="82" t="s">
        <v>161</v>
      </c>
      <c r="B35" s="50" t="s">
        <v>263</v>
      </c>
      <c r="C35" s="16" t="s">
        <v>263</v>
      </c>
      <c r="D35" s="16" t="s">
        <v>263</v>
      </c>
      <c r="E35" s="16" t="s">
        <v>263</v>
      </c>
      <c r="F35" s="16" t="s">
        <v>263</v>
      </c>
      <c r="G35" s="16" t="s">
        <v>263</v>
      </c>
      <c r="H35" s="16" t="s">
        <v>263</v>
      </c>
      <c r="I35" s="16" t="s">
        <v>263</v>
      </c>
      <c r="J35" s="16" t="s">
        <v>263</v>
      </c>
      <c r="K35" s="16" t="s">
        <v>263</v>
      </c>
      <c r="L35" s="16">
        <v>122.35</v>
      </c>
      <c r="M35" s="16" t="s">
        <v>263</v>
      </c>
      <c r="N35" s="16" t="s">
        <v>263</v>
      </c>
      <c r="O35" s="16" t="s">
        <v>263</v>
      </c>
      <c r="P35" s="16">
        <v>461.05</v>
      </c>
      <c r="Q35" s="16" t="s">
        <v>263</v>
      </c>
      <c r="R35" s="16" t="s">
        <v>263</v>
      </c>
      <c r="S35" s="16" t="s">
        <v>263</v>
      </c>
      <c r="T35" s="16" t="s">
        <v>263</v>
      </c>
      <c r="U35" s="16" t="s">
        <v>263</v>
      </c>
      <c r="V35" s="16" t="s">
        <v>263</v>
      </c>
      <c r="W35" s="16" t="s">
        <v>263</v>
      </c>
      <c r="X35" s="16" t="s">
        <v>263</v>
      </c>
      <c r="Y35" s="16">
        <v>1604.9</v>
      </c>
      <c r="Z35" s="16">
        <v>138</v>
      </c>
      <c r="AA35" s="16" t="s">
        <v>263</v>
      </c>
      <c r="AB35" s="16" t="s">
        <v>263</v>
      </c>
      <c r="AC35" s="16" t="s">
        <v>263</v>
      </c>
      <c r="AD35" s="16" t="s">
        <v>263</v>
      </c>
      <c r="AE35" s="16" t="s">
        <v>263</v>
      </c>
      <c r="AF35" s="16" t="s">
        <v>263</v>
      </c>
      <c r="AG35" s="16" t="s">
        <v>263</v>
      </c>
      <c r="AH35" s="16" t="s">
        <v>263</v>
      </c>
      <c r="AI35" s="16" t="s">
        <v>263</v>
      </c>
      <c r="AJ35" s="93">
        <v>2326.3000000000002</v>
      </c>
      <c r="AL35" s="65"/>
    </row>
    <row r="36" spans="1:38" ht="17.399999999999999" x14ac:dyDescent="0.3">
      <c r="A36" s="82" t="s">
        <v>146</v>
      </c>
      <c r="B36" s="50" t="s">
        <v>263</v>
      </c>
      <c r="C36" s="16" t="s">
        <v>263</v>
      </c>
      <c r="D36" s="16" t="s">
        <v>263</v>
      </c>
      <c r="E36" s="16" t="s">
        <v>263</v>
      </c>
      <c r="F36" s="16" t="s">
        <v>263</v>
      </c>
      <c r="G36" s="16" t="s">
        <v>263</v>
      </c>
      <c r="H36" s="16" t="s">
        <v>263</v>
      </c>
      <c r="I36" s="16" t="s">
        <v>263</v>
      </c>
      <c r="J36" s="16" t="s">
        <v>263</v>
      </c>
      <c r="K36" s="16" t="s">
        <v>263</v>
      </c>
      <c r="L36" s="16" t="s">
        <v>263</v>
      </c>
      <c r="M36" s="16" t="s">
        <v>263</v>
      </c>
      <c r="N36" s="16" t="s">
        <v>263</v>
      </c>
      <c r="O36" s="16" t="s">
        <v>263</v>
      </c>
      <c r="P36" s="16" t="s">
        <v>263</v>
      </c>
      <c r="Q36" s="16" t="s">
        <v>263</v>
      </c>
      <c r="R36" s="16" t="s">
        <v>263</v>
      </c>
      <c r="S36" s="16" t="s">
        <v>263</v>
      </c>
      <c r="T36" s="16" t="s">
        <v>263</v>
      </c>
      <c r="U36" s="16" t="s">
        <v>263</v>
      </c>
      <c r="V36" s="16" t="s">
        <v>263</v>
      </c>
      <c r="W36" s="16" t="s">
        <v>263</v>
      </c>
      <c r="X36" s="16" t="s">
        <v>263</v>
      </c>
      <c r="Y36" s="16" t="s">
        <v>263</v>
      </c>
      <c r="Z36" s="16" t="s">
        <v>263</v>
      </c>
      <c r="AA36" s="16" t="s">
        <v>263</v>
      </c>
      <c r="AB36" s="16" t="s">
        <v>263</v>
      </c>
      <c r="AC36" s="16" t="s">
        <v>263</v>
      </c>
      <c r="AD36" s="16" t="s">
        <v>263</v>
      </c>
      <c r="AE36" s="16" t="s">
        <v>263</v>
      </c>
      <c r="AF36" s="16" t="s">
        <v>263</v>
      </c>
      <c r="AG36" s="16">
        <v>2066.7400000000002</v>
      </c>
      <c r="AH36" s="16" t="s">
        <v>263</v>
      </c>
      <c r="AI36" s="16">
        <v>165.33</v>
      </c>
      <c r="AJ36" s="93">
        <v>2232.0700000000002</v>
      </c>
      <c r="AL36" s="65"/>
    </row>
    <row r="37" spans="1:38" ht="17.399999999999999" x14ac:dyDescent="0.3">
      <c r="A37" s="82" t="s">
        <v>169</v>
      </c>
      <c r="B37" s="50" t="s">
        <v>263</v>
      </c>
      <c r="C37" s="16" t="s">
        <v>263</v>
      </c>
      <c r="D37" s="16" t="s">
        <v>263</v>
      </c>
      <c r="E37" s="16" t="s">
        <v>263</v>
      </c>
      <c r="F37" s="16" t="s">
        <v>263</v>
      </c>
      <c r="G37" s="16" t="s">
        <v>263</v>
      </c>
      <c r="H37" s="16" t="s">
        <v>263</v>
      </c>
      <c r="I37" s="16" t="s">
        <v>263</v>
      </c>
      <c r="J37" s="16" t="s">
        <v>263</v>
      </c>
      <c r="K37" s="16" t="s">
        <v>263</v>
      </c>
      <c r="L37" s="16" t="s">
        <v>263</v>
      </c>
      <c r="M37" s="16" t="s">
        <v>263</v>
      </c>
      <c r="N37" s="16" t="s">
        <v>263</v>
      </c>
      <c r="O37" s="16" t="s">
        <v>263</v>
      </c>
      <c r="P37" s="16" t="s">
        <v>263</v>
      </c>
      <c r="Q37" s="16" t="s">
        <v>263</v>
      </c>
      <c r="R37" s="16" t="s">
        <v>263</v>
      </c>
      <c r="S37" s="16" t="s">
        <v>263</v>
      </c>
      <c r="T37" s="16" t="s">
        <v>263</v>
      </c>
      <c r="U37" s="16" t="s">
        <v>263</v>
      </c>
      <c r="V37" s="16" t="s">
        <v>263</v>
      </c>
      <c r="W37" s="16" t="s">
        <v>263</v>
      </c>
      <c r="X37" s="16" t="s">
        <v>263</v>
      </c>
      <c r="Y37" s="16" t="s">
        <v>263</v>
      </c>
      <c r="Z37" s="16" t="s">
        <v>263</v>
      </c>
      <c r="AA37" s="16" t="s">
        <v>263</v>
      </c>
      <c r="AB37" s="16" t="s">
        <v>263</v>
      </c>
      <c r="AC37" s="16" t="s">
        <v>263</v>
      </c>
      <c r="AD37" s="16" t="s">
        <v>263</v>
      </c>
      <c r="AE37" s="16" t="s">
        <v>263</v>
      </c>
      <c r="AF37" s="16" t="s">
        <v>263</v>
      </c>
      <c r="AG37" s="16">
        <v>1713.0200000000002</v>
      </c>
      <c r="AH37" s="16" t="s">
        <v>263</v>
      </c>
      <c r="AI37" s="16" t="s">
        <v>263</v>
      </c>
      <c r="AJ37" s="93">
        <v>1713.0200000000002</v>
      </c>
      <c r="AL37" s="65"/>
    </row>
    <row r="38" spans="1:38" ht="17.399999999999999" x14ac:dyDescent="0.3">
      <c r="A38" s="82" t="s">
        <v>154</v>
      </c>
      <c r="B38" s="50" t="s">
        <v>263</v>
      </c>
      <c r="C38" s="16">
        <v>456.48999999999995</v>
      </c>
      <c r="D38" s="16" t="s">
        <v>263</v>
      </c>
      <c r="E38" s="16">
        <v>110</v>
      </c>
      <c r="F38" s="16" t="s">
        <v>263</v>
      </c>
      <c r="G38" s="16" t="s">
        <v>263</v>
      </c>
      <c r="H38" s="16" t="s">
        <v>263</v>
      </c>
      <c r="I38" s="16" t="s">
        <v>263</v>
      </c>
      <c r="J38" s="16" t="s">
        <v>263</v>
      </c>
      <c r="K38" s="16" t="s">
        <v>263</v>
      </c>
      <c r="L38" s="16" t="s">
        <v>263</v>
      </c>
      <c r="M38" s="16" t="s">
        <v>263</v>
      </c>
      <c r="N38" s="16" t="s">
        <v>263</v>
      </c>
      <c r="O38" s="16" t="s">
        <v>263</v>
      </c>
      <c r="P38" s="16">
        <v>710.44999999999993</v>
      </c>
      <c r="Q38" s="16" t="s">
        <v>263</v>
      </c>
      <c r="R38" s="16" t="s">
        <v>263</v>
      </c>
      <c r="S38" s="16" t="s">
        <v>263</v>
      </c>
      <c r="T38" s="16" t="s">
        <v>263</v>
      </c>
      <c r="U38" s="16" t="s">
        <v>263</v>
      </c>
      <c r="V38" s="16" t="s">
        <v>263</v>
      </c>
      <c r="W38" s="16" t="s">
        <v>263</v>
      </c>
      <c r="X38" s="16" t="s">
        <v>263</v>
      </c>
      <c r="Y38" s="16" t="s">
        <v>263</v>
      </c>
      <c r="Z38" s="16">
        <v>364.63</v>
      </c>
      <c r="AA38" s="16" t="s">
        <v>263</v>
      </c>
      <c r="AB38" s="16" t="s">
        <v>263</v>
      </c>
      <c r="AC38" s="16" t="s">
        <v>263</v>
      </c>
      <c r="AD38" s="16" t="s">
        <v>263</v>
      </c>
      <c r="AE38" s="16" t="s">
        <v>263</v>
      </c>
      <c r="AF38" s="16" t="s">
        <v>263</v>
      </c>
      <c r="AG38" s="16" t="s">
        <v>263</v>
      </c>
      <c r="AH38" s="16" t="s">
        <v>263</v>
      </c>
      <c r="AI38" s="16" t="s">
        <v>263</v>
      </c>
      <c r="AJ38" s="93">
        <v>1641.5700000000002</v>
      </c>
      <c r="AL38" s="65"/>
    </row>
    <row r="39" spans="1:38" ht="17.399999999999999" x14ac:dyDescent="0.3">
      <c r="A39" s="82" t="s">
        <v>180</v>
      </c>
      <c r="B39" s="50" t="s">
        <v>263</v>
      </c>
      <c r="C39" s="16" t="s">
        <v>263</v>
      </c>
      <c r="D39" s="16" t="s">
        <v>263</v>
      </c>
      <c r="E39" s="16" t="s">
        <v>263</v>
      </c>
      <c r="F39" s="16" t="s">
        <v>263</v>
      </c>
      <c r="G39" s="16" t="s">
        <v>263</v>
      </c>
      <c r="H39" s="16" t="s">
        <v>263</v>
      </c>
      <c r="I39" s="16" t="s">
        <v>263</v>
      </c>
      <c r="J39" s="16" t="s">
        <v>263</v>
      </c>
      <c r="K39" s="16" t="s">
        <v>263</v>
      </c>
      <c r="L39" s="16" t="s">
        <v>263</v>
      </c>
      <c r="M39" s="16" t="s">
        <v>263</v>
      </c>
      <c r="N39" s="16" t="s">
        <v>263</v>
      </c>
      <c r="O39" s="16">
        <v>1095.3999999999999</v>
      </c>
      <c r="P39" s="16">
        <v>62.7</v>
      </c>
      <c r="Q39" s="16" t="s">
        <v>263</v>
      </c>
      <c r="R39" s="16" t="s">
        <v>263</v>
      </c>
      <c r="S39" s="16" t="s">
        <v>263</v>
      </c>
      <c r="T39" s="16" t="s">
        <v>263</v>
      </c>
      <c r="U39" s="16" t="s">
        <v>263</v>
      </c>
      <c r="V39" s="16" t="s">
        <v>263</v>
      </c>
      <c r="W39" s="16" t="s">
        <v>263</v>
      </c>
      <c r="X39" s="16">
        <v>404.6</v>
      </c>
      <c r="Y39" s="16" t="s">
        <v>263</v>
      </c>
      <c r="Z39" s="16" t="s">
        <v>263</v>
      </c>
      <c r="AA39" s="16" t="s">
        <v>263</v>
      </c>
      <c r="AB39" s="16" t="s">
        <v>263</v>
      </c>
      <c r="AC39" s="16" t="s">
        <v>263</v>
      </c>
      <c r="AD39" s="16" t="s">
        <v>263</v>
      </c>
      <c r="AE39" s="16" t="s">
        <v>263</v>
      </c>
      <c r="AF39" s="16" t="s">
        <v>263</v>
      </c>
      <c r="AG39" s="16" t="s">
        <v>263</v>
      </c>
      <c r="AH39" s="16" t="s">
        <v>263</v>
      </c>
      <c r="AI39" s="16" t="s">
        <v>263</v>
      </c>
      <c r="AJ39" s="93">
        <v>1562.6999999999998</v>
      </c>
      <c r="AL39" s="65"/>
    </row>
    <row r="40" spans="1:38" ht="17.399999999999999" x14ac:dyDescent="0.3">
      <c r="A40" s="82" t="s">
        <v>153</v>
      </c>
      <c r="B40" s="50" t="s">
        <v>263</v>
      </c>
      <c r="C40" s="16" t="s">
        <v>263</v>
      </c>
      <c r="D40" s="16">
        <v>55.4</v>
      </c>
      <c r="E40" s="16" t="s">
        <v>263</v>
      </c>
      <c r="F40" s="16" t="s">
        <v>263</v>
      </c>
      <c r="G40" s="16" t="s">
        <v>263</v>
      </c>
      <c r="H40" s="16" t="s">
        <v>263</v>
      </c>
      <c r="I40" s="16" t="s">
        <v>263</v>
      </c>
      <c r="J40" s="16" t="s">
        <v>263</v>
      </c>
      <c r="K40" s="16" t="s">
        <v>263</v>
      </c>
      <c r="L40" s="16" t="s">
        <v>263</v>
      </c>
      <c r="M40" s="16" t="s">
        <v>263</v>
      </c>
      <c r="N40" s="16" t="s">
        <v>263</v>
      </c>
      <c r="O40" s="16">
        <v>1287.28</v>
      </c>
      <c r="P40" s="16">
        <v>172.11</v>
      </c>
      <c r="Q40" s="16" t="s">
        <v>263</v>
      </c>
      <c r="R40" s="16" t="s">
        <v>263</v>
      </c>
      <c r="S40" s="16" t="s">
        <v>263</v>
      </c>
      <c r="T40" s="16" t="s">
        <v>263</v>
      </c>
      <c r="U40" s="16" t="s">
        <v>263</v>
      </c>
      <c r="V40" s="16" t="s">
        <v>263</v>
      </c>
      <c r="W40" s="16" t="s">
        <v>263</v>
      </c>
      <c r="X40" s="16" t="s">
        <v>263</v>
      </c>
      <c r="Y40" s="16" t="s">
        <v>263</v>
      </c>
      <c r="Z40" s="16" t="s">
        <v>263</v>
      </c>
      <c r="AA40" s="16" t="s">
        <v>263</v>
      </c>
      <c r="AB40" s="16" t="s">
        <v>263</v>
      </c>
      <c r="AC40" s="16" t="s">
        <v>263</v>
      </c>
      <c r="AD40" s="16" t="s">
        <v>263</v>
      </c>
      <c r="AE40" s="16" t="s">
        <v>263</v>
      </c>
      <c r="AF40" s="16" t="s">
        <v>263</v>
      </c>
      <c r="AG40" s="16" t="s">
        <v>263</v>
      </c>
      <c r="AH40" s="16" t="s">
        <v>263</v>
      </c>
      <c r="AI40" s="16" t="s">
        <v>263</v>
      </c>
      <c r="AJ40" s="93">
        <v>1514.79</v>
      </c>
      <c r="AL40" s="65"/>
    </row>
    <row r="41" spans="1:38" ht="17.399999999999999" x14ac:dyDescent="0.3">
      <c r="A41" s="82" t="s">
        <v>145</v>
      </c>
      <c r="B41" s="50" t="s">
        <v>263</v>
      </c>
      <c r="C41" s="16" t="s">
        <v>263</v>
      </c>
      <c r="D41" s="16" t="s">
        <v>263</v>
      </c>
      <c r="E41" s="16" t="s">
        <v>263</v>
      </c>
      <c r="F41" s="16" t="s">
        <v>263</v>
      </c>
      <c r="G41" s="16" t="s">
        <v>263</v>
      </c>
      <c r="H41" s="16" t="s">
        <v>263</v>
      </c>
      <c r="I41" s="16" t="s">
        <v>263</v>
      </c>
      <c r="J41" s="16" t="s">
        <v>263</v>
      </c>
      <c r="K41" s="16" t="s">
        <v>263</v>
      </c>
      <c r="L41" s="16" t="s">
        <v>263</v>
      </c>
      <c r="M41" s="16" t="s">
        <v>263</v>
      </c>
      <c r="N41" s="16" t="s">
        <v>263</v>
      </c>
      <c r="O41" s="16" t="s">
        <v>263</v>
      </c>
      <c r="P41" s="16">
        <v>1489.7500000000002</v>
      </c>
      <c r="Q41" s="16" t="s">
        <v>263</v>
      </c>
      <c r="R41" s="16" t="s">
        <v>263</v>
      </c>
      <c r="S41" s="16" t="s">
        <v>263</v>
      </c>
      <c r="T41" s="16" t="s">
        <v>263</v>
      </c>
      <c r="U41" s="16" t="s">
        <v>263</v>
      </c>
      <c r="V41" s="16" t="s">
        <v>263</v>
      </c>
      <c r="W41" s="16" t="s">
        <v>263</v>
      </c>
      <c r="X41" s="16" t="s">
        <v>263</v>
      </c>
      <c r="Y41" s="16" t="s">
        <v>263</v>
      </c>
      <c r="Z41" s="16" t="s">
        <v>263</v>
      </c>
      <c r="AA41" s="16" t="s">
        <v>263</v>
      </c>
      <c r="AB41" s="16" t="s">
        <v>263</v>
      </c>
      <c r="AC41" s="16" t="s">
        <v>263</v>
      </c>
      <c r="AD41" s="16" t="s">
        <v>263</v>
      </c>
      <c r="AE41" s="16" t="s">
        <v>263</v>
      </c>
      <c r="AF41" s="16" t="s">
        <v>263</v>
      </c>
      <c r="AG41" s="16" t="s">
        <v>263</v>
      </c>
      <c r="AH41" s="16" t="s">
        <v>263</v>
      </c>
      <c r="AI41" s="16" t="s">
        <v>263</v>
      </c>
      <c r="AJ41" s="93">
        <v>1489.7500000000002</v>
      </c>
      <c r="AL41" s="65"/>
    </row>
    <row r="42" spans="1:38" ht="17.399999999999999" x14ac:dyDescent="0.3">
      <c r="A42" s="82" t="s">
        <v>194</v>
      </c>
      <c r="B42" s="50" t="s">
        <v>263</v>
      </c>
      <c r="C42" s="16" t="s">
        <v>263</v>
      </c>
      <c r="D42" s="16" t="s">
        <v>263</v>
      </c>
      <c r="E42" s="16" t="s">
        <v>263</v>
      </c>
      <c r="F42" s="16" t="s">
        <v>263</v>
      </c>
      <c r="G42" s="16" t="s">
        <v>263</v>
      </c>
      <c r="H42" s="16" t="s">
        <v>263</v>
      </c>
      <c r="I42" s="16" t="s">
        <v>263</v>
      </c>
      <c r="J42" s="16" t="s">
        <v>263</v>
      </c>
      <c r="K42" s="16" t="s">
        <v>263</v>
      </c>
      <c r="L42" s="16" t="s">
        <v>263</v>
      </c>
      <c r="M42" s="16" t="s">
        <v>263</v>
      </c>
      <c r="N42" s="16">
        <v>1461.85</v>
      </c>
      <c r="O42" s="16" t="s">
        <v>263</v>
      </c>
      <c r="P42" s="16" t="s">
        <v>263</v>
      </c>
      <c r="Q42" s="16" t="s">
        <v>263</v>
      </c>
      <c r="R42" s="16" t="s">
        <v>263</v>
      </c>
      <c r="S42" s="16" t="s">
        <v>263</v>
      </c>
      <c r="T42" s="16" t="s">
        <v>263</v>
      </c>
      <c r="U42" s="16" t="s">
        <v>263</v>
      </c>
      <c r="V42" s="16" t="s">
        <v>263</v>
      </c>
      <c r="W42" s="16" t="s">
        <v>263</v>
      </c>
      <c r="X42" s="16" t="s">
        <v>263</v>
      </c>
      <c r="Y42" s="16" t="s">
        <v>263</v>
      </c>
      <c r="Z42" s="16" t="s">
        <v>263</v>
      </c>
      <c r="AA42" s="16" t="s">
        <v>263</v>
      </c>
      <c r="AB42" s="16" t="s">
        <v>263</v>
      </c>
      <c r="AC42" s="16" t="s">
        <v>263</v>
      </c>
      <c r="AD42" s="16" t="s">
        <v>263</v>
      </c>
      <c r="AE42" s="16" t="s">
        <v>263</v>
      </c>
      <c r="AF42" s="16" t="s">
        <v>263</v>
      </c>
      <c r="AG42" s="16" t="s">
        <v>263</v>
      </c>
      <c r="AH42" s="16" t="s">
        <v>263</v>
      </c>
      <c r="AI42" s="16" t="s">
        <v>263</v>
      </c>
      <c r="AJ42" s="93">
        <v>1461.85</v>
      </c>
      <c r="AL42" s="65"/>
    </row>
    <row r="43" spans="1:38" ht="17.399999999999999" x14ac:dyDescent="0.3">
      <c r="A43" s="82" t="s">
        <v>128</v>
      </c>
      <c r="B43" s="50" t="s">
        <v>263</v>
      </c>
      <c r="C43" s="16" t="s">
        <v>263</v>
      </c>
      <c r="D43" s="16" t="s">
        <v>263</v>
      </c>
      <c r="E43" s="16" t="s">
        <v>263</v>
      </c>
      <c r="F43" s="16" t="s">
        <v>263</v>
      </c>
      <c r="G43" s="16" t="s">
        <v>263</v>
      </c>
      <c r="H43" s="16" t="s">
        <v>263</v>
      </c>
      <c r="I43" s="16" t="s">
        <v>263</v>
      </c>
      <c r="J43" s="16">
        <v>1421.3</v>
      </c>
      <c r="K43" s="16" t="s">
        <v>263</v>
      </c>
      <c r="L43" s="16" t="s">
        <v>263</v>
      </c>
      <c r="M43" s="16" t="s">
        <v>263</v>
      </c>
      <c r="N43" s="16" t="s">
        <v>263</v>
      </c>
      <c r="O43" s="16" t="s">
        <v>263</v>
      </c>
      <c r="P43" s="16" t="s">
        <v>263</v>
      </c>
      <c r="Q43" s="16" t="s">
        <v>263</v>
      </c>
      <c r="R43" s="16" t="s">
        <v>263</v>
      </c>
      <c r="S43" s="16" t="s">
        <v>263</v>
      </c>
      <c r="T43" s="16" t="s">
        <v>263</v>
      </c>
      <c r="U43" s="16" t="s">
        <v>263</v>
      </c>
      <c r="V43" s="16" t="s">
        <v>263</v>
      </c>
      <c r="W43" s="16" t="s">
        <v>263</v>
      </c>
      <c r="X43" s="16" t="s">
        <v>263</v>
      </c>
      <c r="Y43" s="16" t="s">
        <v>263</v>
      </c>
      <c r="Z43" s="16" t="s">
        <v>263</v>
      </c>
      <c r="AA43" s="16" t="s">
        <v>263</v>
      </c>
      <c r="AB43" s="16" t="s">
        <v>263</v>
      </c>
      <c r="AC43" s="16" t="s">
        <v>263</v>
      </c>
      <c r="AD43" s="16" t="s">
        <v>263</v>
      </c>
      <c r="AE43" s="16" t="s">
        <v>263</v>
      </c>
      <c r="AF43" s="16" t="s">
        <v>263</v>
      </c>
      <c r="AG43" s="16" t="s">
        <v>263</v>
      </c>
      <c r="AH43" s="16" t="s">
        <v>263</v>
      </c>
      <c r="AI43" s="16" t="s">
        <v>263</v>
      </c>
      <c r="AJ43" s="93">
        <v>1421.3</v>
      </c>
      <c r="AL43" s="65"/>
    </row>
    <row r="44" spans="1:38" ht="17.399999999999999" x14ac:dyDescent="0.3">
      <c r="A44" s="82" t="s">
        <v>157</v>
      </c>
      <c r="B44" s="50" t="s">
        <v>263</v>
      </c>
      <c r="C44" s="16">
        <v>1371.7399999999998</v>
      </c>
      <c r="D44" s="16" t="s">
        <v>263</v>
      </c>
      <c r="E44" s="16" t="s">
        <v>263</v>
      </c>
      <c r="F44" s="16" t="s">
        <v>263</v>
      </c>
      <c r="G44" s="16" t="s">
        <v>263</v>
      </c>
      <c r="H44" s="16">
        <v>38.65</v>
      </c>
      <c r="I44" s="16" t="s">
        <v>263</v>
      </c>
      <c r="J44" s="16" t="s">
        <v>263</v>
      </c>
      <c r="K44" s="16" t="s">
        <v>263</v>
      </c>
      <c r="L44" s="16" t="s">
        <v>263</v>
      </c>
      <c r="M44" s="16" t="s">
        <v>263</v>
      </c>
      <c r="N44" s="16" t="s">
        <v>263</v>
      </c>
      <c r="O44" s="16" t="s">
        <v>263</v>
      </c>
      <c r="P44" s="16" t="s">
        <v>263</v>
      </c>
      <c r="Q44" s="16" t="s">
        <v>263</v>
      </c>
      <c r="R44" s="16" t="s">
        <v>263</v>
      </c>
      <c r="S44" s="16" t="s">
        <v>263</v>
      </c>
      <c r="T44" s="16" t="s">
        <v>263</v>
      </c>
      <c r="U44" s="16" t="s">
        <v>263</v>
      </c>
      <c r="V44" s="16" t="s">
        <v>263</v>
      </c>
      <c r="W44" s="16" t="s">
        <v>263</v>
      </c>
      <c r="X44" s="16" t="s">
        <v>263</v>
      </c>
      <c r="Y44" s="16" t="s">
        <v>263</v>
      </c>
      <c r="Z44" s="16" t="s">
        <v>263</v>
      </c>
      <c r="AA44" s="16" t="s">
        <v>263</v>
      </c>
      <c r="AB44" s="16" t="s">
        <v>263</v>
      </c>
      <c r="AC44" s="16" t="s">
        <v>263</v>
      </c>
      <c r="AD44" s="16" t="s">
        <v>263</v>
      </c>
      <c r="AE44" s="16" t="s">
        <v>263</v>
      </c>
      <c r="AF44" s="16" t="s">
        <v>263</v>
      </c>
      <c r="AG44" s="16" t="s">
        <v>263</v>
      </c>
      <c r="AH44" s="16" t="s">
        <v>263</v>
      </c>
      <c r="AI44" s="16" t="s">
        <v>263</v>
      </c>
      <c r="AJ44" s="93">
        <v>1410.3899999999999</v>
      </c>
      <c r="AL44" s="65"/>
    </row>
    <row r="45" spans="1:38" ht="17.399999999999999" x14ac:dyDescent="0.3">
      <c r="A45" s="82" t="s">
        <v>193</v>
      </c>
      <c r="B45" s="50" t="s">
        <v>263</v>
      </c>
      <c r="C45" s="16" t="s">
        <v>263</v>
      </c>
      <c r="D45" s="16" t="s">
        <v>263</v>
      </c>
      <c r="E45" s="16" t="s">
        <v>263</v>
      </c>
      <c r="F45" s="16" t="s">
        <v>263</v>
      </c>
      <c r="G45" s="16" t="s">
        <v>263</v>
      </c>
      <c r="H45" s="16" t="s">
        <v>263</v>
      </c>
      <c r="I45" s="16" t="s">
        <v>263</v>
      </c>
      <c r="J45" s="16" t="s">
        <v>263</v>
      </c>
      <c r="K45" s="16" t="s">
        <v>263</v>
      </c>
      <c r="L45" s="16" t="s">
        <v>263</v>
      </c>
      <c r="M45" s="16" t="s">
        <v>263</v>
      </c>
      <c r="N45" s="16" t="s">
        <v>263</v>
      </c>
      <c r="O45" s="16" t="s">
        <v>263</v>
      </c>
      <c r="P45" s="16" t="s">
        <v>263</v>
      </c>
      <c r="Q45" s="16" t="s">
        <v>263</v>
      </c>
      <c r="R45" s="16" t="s">
        <v>263</v>
      </c>
      <c r="S45" s="16" t="s">
        <v>263</v>
      </c>
      <c r="T45" s="16" t="s">
        <v>263</v>
      </c>
      <c r="U45" s="16" t="s">
        <v>263</v>
      </c>
      <c r="V45" s="16" t="s">
        <v>263</v>
      </c>
      <c r="W45" s="16" t="s">
        <v>263</v>
      </c>
      <c r="X45" s="16" t="s">
        <v>263</v>
      </c>
      <c r="Y45" s="16">
        <v>604.6</v>
      </c>
      <c r="Z45" s="16">
        <v>787.19999999999993</v>
      </c>
      <c r="AA45" s="16" t="s">
        <v>263</v>
      </c>
      <c r="AB45" s="16" t="s">
        <v>263</v>
      </c>
      <c r="AC45" s="16" t="s">
        <v>263</v>
      </c>
      <c r="AD45" s="16" t="s">
        <v>263</v>
      </c>
      <c r="AE45" s="16" t="s">
        <v>263</v>
      </c>
      <c r="AF45" s="16" t="s">
        <v>263</v>
      </c>
      <c r="AG45" s="16" t="s">
        <v>263</v>
      </c>
      <c r="AH45" s="16" t="s">
        <v>263</v>
      </c>
      <c r="AI45" s="16" t="s">
        <v>263</v>
      </c>
      <c r="AJ45" s="93">
        <v>1391.8</v>
      </c>
      <c r="AL45" s="65"/>
    </row>
    <row r="46" spans="1:38" ht="17.399999999999999" x14ac:dyDescent="0.3">
      <c r="A46" s="82" t="s">
        <v>127</v>
      </c>
      <c r="B46" s="50" t="s">
        <v>263</v>
      </c>
      <c r="C46" s="16" t="s">
        <v>263</v>
      </c>
      <c r="D46" s="16" t="s">
        <v>263</v>
      </c>
      <c r="E46" s="16" t="s">
        <v>263</v>
      </c>
      <c r="F46" s="16" t="s">
        <v>263</v>
      </c>
      <c r="G46" s="16" t="s">
        <v>263</v>
      </c>
      <c r="H46" s="16" t="s">
        <v>263</v>
      </c>
      <c r="I46" s="16" t="s">
        <v>263</v>
      </c>
      <c r="J46" s="16" t="s">
        <v>263</v>
      </c>
      <c r="K46" s="16" t="s">
        <v>263</v>
      </c>
      <c r="L46" s="16" t="s">
        <v>263</v>
      </c>
      <c r="M46" s="16" t="s">
        <v>263</v>
      </c>
      <c r="N46" s="16">
        <v>1032.2</v>
      </c>
      <c r="O46" s="16" t="s">
        <v>263</v>
      </c>
      <c r="P46" s="16" t="s">
        <v>263</v>
      </c>
      <c r="Q46" s="16" t="s">
        <v>263</v>
      </c>
      <c r="R46" s="16" t="s">
        <v>263</v>
      </c>
      <c r="S46" s="16" t="s">
        <v>263</v>
      </c>
      <c r="T46" s="16" t="s">
        <v>263</v>
      </c>
      <c r="U46" s="16" t="s">
        <v>263</v>
      </c>
      <c r="V46" s="16" t="s">
        <v>263</v>
      </c>
      <c r="W46" s="16" t="s">
        <v>263</v>
      </c>
      <c r="X46" s="16">
        <v>247.2</v>
      </c>
      <c r="Y46" s="16">
        <v>111.35</v>
      </c>
      <c r="Z46" s="16" t="s">
        <v>263</v>
      </c>
      <c r="AA46" s="16" t="s">
        <v>263</v>
      </c>
      <c r="AB46" s="16" t="s">
        <v>263</v>
      </c>
      <c r="AC46" s="16" t="s">
        <v>263</v>
      </c>
      <c r="AD46" s="16" t="s">
        <v>263</v>
      </c>
      <c r="AE46" s="16" t="s">
        <v>263</v>
      </c>
      <c r="AF46" s="16" t="s">
        <v>263</v>
      </c>
      <c r="AG46" s="16" t="s">
        <v>263</v>
      </c>
      <c r="AH46" s="16" t="s">
        <v>263</v>
      </c>
      <c r="AI46" s="16" t="s">
        <v>263</v>
      </c>
      <c r="AJ46" s="93">
        <v>1390.75</v>
      </c>
      <c r="AL46" s="65"/>
    </row>
    <row r="47" spans="1:38" ht="17.399999999999999" x14ac:dyDescent="0.3">
      <c r="A47" s="82" t="s">
        <v>197</v>
      </c>
      <c r="B47" s="50">
        <v>130.25</v>
      </c>
      <c r="C47" s="16">
        <v>591.85</v>
      </c>
      <c r="D47" s="16">
        <v>344.45</v>
      </c>
      <c r="E47" s="16" t="s">
        <v>263</v>
      </c>
      <c r="F47" s="16" t="s">
        <v>263</v>
      </c>
      <c r="G47" s="16" t="s">
        <v>263</v>
      </c>
      <c r="H47" s="16" t="s">
        <v>263</v>
      </c>
      <c r="I47" s="16" t="s">
        <v>263</v>
      </c>
      <c r="J47" s="16" t="s">
        <v>263</v>
      </c>
      <c r="K47" s="16" t="s">
        <v>263</v>
      </c>
      <c r="L47" s="16" t="s">
        <v>263</v>
      </c>
      <c r="M47" s="16" t="s">
        <v>263</v>
      </c>
      <c r="N47" s="16" t="s">
        <v>263</v>
      </c>
      <c r="O47" s="16" t="s">
        <v>263</v>
      </c>
      <c r="P47" s="16" t="s">
        <v>263</v>
      </c>
      <c r="Q47" s="16" t="s">
        <v>263</v>
      </c>
      <c r="R47" s="16" t="s">
        <v>263</v>
      </c>
      <c r="S47" s="16" t="s">
        <v>263</v>
      </c>
      <c r="T47" s="16" t="s">
        <v>263</v>
      </c>
      <c r="U47" s="16" t="s">
        <v>263</v>
      </c>
      <c r="V47" s="16" t="s">
        <v>263</v>
      </c>
      <c r="W47" s="16" t="s">
        <v>263</v>
      </c>
      <c r="X47" s="16" t="s">
        <v>263</v>
      </c>
      <c r="Y47" s="16" t="s">
        <v>263</v>
      </c>
      <c r="Z47" s="16">
        <v>255.5</v>
      </c>
      <c r="AA47" s="16" t="s">
        <v>263</v>
      </c>
      <c r="AB47" s="16" t="s">
        <v>263</v>
      </c>
      <c r="AC47" s="16" t="s">
        <v>263</v>
      </c>
      <c r="AD47" s="16" t="s">
        <v>263</v>
      </c>
      <c r="AE47" s="16" t="s">
        <v>263</v>
      </c>
      <c r="AF47" s="16" t="s">
        <v>263</v>
      </c>
      <c r="AG47" s="16" t="s">
        <v>263</v>
      </c>
      <c r="AH47" s="16" t="s">
        <v>263</v>
      </c>
      <c r="AI47" s="16" t="s">
        <v>263</v>
      </c>
      <c r="AJ47" s="93">
        <v>1322.05</v>
      </c>
      <c r="AL47" s="65"/>
    </row>
    <row r="48" spans="1:38" ht="17.399999999999999" x14ac:dyDescent="0.3">
      <c r="A48" s="82" t="s">
        <v>181</v>
      </c>
      <c r="B48" s="50" t="s">
        <v>263</v>
      </c>
      <c r="C48" s="16" t="s">
        <v>263</v>
      </c>
      <c r="D48" s="16" t="s">
        <v>263</v>
      </c>
      <c r="E48" s="16" t="s">
        <v>263</v>
      </c>
      <c r="F48" s="16" t="s">
        <v>263</v>
      </c>
      <c r="G48" s="16" t="s">
        <v>263</v>
      </c>
      <c r="H48" s="16" t="s">
        <v>263</v>
      </c>
      <c r="I48" s="16" t="s">
        <v>263</v>
      </c>
      <c r="J48" s="16" t="s">
        <v>263</v>
      </c>
      <c r="K48" s="16" t="s">
        <v>263</v>
      </c>
      <c r="L48" s="16" t="s">
        <v>263</v>
      </c>
      <c r="M48" s="16" t="s">
        <v>263</v>
      </c>
      <c r="N48" s="16" t="s">
        <v>263</v>
      </c>
      <c r="O48" s="16">
        <v>872</v>
      </c>
      <c r="P48" s="16">
        <v>227.05</v>
      </c>
      <c r="Q48" s="16" t="s">
        <v>263</v>
      </c>
      <c r="R48" s="16" t="s">
        <v>263</v>
      </c>
      <c r="S48" s="16" t="s">
        <v>263</v>
      </c>
      <c r="T48" s="16" t="s">
        <v>263</v>
      </c>
      <c r="U48" s="16" t="s">
        <v>263</v>
      </c>
      <c r="V48" s="16" t="s">
        <v>263</v>
      </c>
      <c r="W48" s="16" t="s">
        <v>263</v>
      </c>
      <c r="X48" s="16" t="s">
        <v>263</v>
      </c>
      <c r="Y48" s="16" t="s">
        <v>263</v>
      </c>
      <c r="Z48" s="16">
        <v>168.35</v>
      </c>
      <c r="AA48" s="16" t="s">
        <v>263</v>
      </c>
      <c r="AB48" s="16" t="s">
        <v>263</v>
      </c>
      <c r="AC48" s="16" t="s">
        <v>263</v>
      </c>
      <c r="AD48" s="16" t="s">
        <v>263</v>
      </c>
      <c r="AE48" s="16" t="s">
        <v>263</v>
      </c>
      <c r="AF48" s="16" t="s">
        <v>263</v>
      </c>
      <c r="AG48" s="16" t="s">
        <v>263</v>
      </c>
      <c r="AH48" s="16" t="s">
        <v>263</v>
      </c>
      <c r="AI48" s="16" t="s">
        <v>263</v>
      </c>
      <c r="AJ48" s="93">
        <v>1267.3999999999999</v>
      </c>
      <c r="AL48" s="65"/>
    </row>
    <row r="49" spans="1:38" ht="17.399999999999999" x14ac:dyDescent="0.3">
      <c r="A49" s="82" t="s">
        <v>186</v>
      </c>
      <c r="B49" s="50" t="s">
        <v>263</v>
      </c>
      <c r="C49" s="16">
        <v>950.15</v>
      </c>
      <c r="D49" s="16">
        <v>145.6</v>
      </c>
      <c r="E49" s="16">
        <v>131.22999999999999</v>
      </c>
      <c r="F49" s="16" t="s">
        <v>263</v>
      </c>
      <c r="G49" s="16" t="s">
        <v>263</v>
      </c>
      <c r="H49" s="16" t="s">
        <v>263</v>
      </c>
      <c r="I49" s="16" t="s">
        <v>263</v>
      </c>
      <c r="J49" s="16" t="s">
        <v>263</v>
      </c>
      <c r="K49" s="16" t="s">
        <v>263</v>
      </c>
      <c r="L49" s="16" t="s">
        <v>263</v>
      </c>
      <c r="M49" s="16" t="s">
        <v>263</v>
      </c>
      <c r="N49" s="16" t="s">
        <v>263</v>
      </c>
      <c r="O49" s="16" t="s">
        <v>263</v>
      </c>
      <c r="P49" s="16" t="s">
        <v>263</v>
      </c>
      <c r="Q49" s="16" t="s">
        <v>263</v>
      </c>
      <c r="R49" s="16" t="s">
        <v>263</v>
      </c>
      <c r="S49" s="16" t="s">
        <v>263</v>
      </c>
      <c r="T49" s="16" t="s">
        <v>263</v>
      </c>
      <c r="U49" s="16" t="s">
        <v>263</v>
      </c>
      <c r="V49" s="16" t="s">
        <v>263</v>
      </c>
      <c r="W49" s="16" t="s">
        <v>263</v>
      </c>
      <c r="X49" s="16" t="s">
        <v>263</v>
      </c>
      <c r="Y49" s="16" t="s">
        <v>263</v>
      </c>
      <c r="Z49" s="16" t="s">
        <v>263</v>
      </c>
      <c r="AA49" s="16" t="s">
        <v>263</v>
      </c>
      <c r="AB49" s="16" t="s">
        <v>263</v>
      </c>
      <c r="AC49" s="16" t="s">
        <v>263</v>
      </c>
      <c r="AD49" s="16" t="s">
        <v>263</v>
      </c>
      <c r="AE49" s="16" t="s">
        <v>263</v>
      </c>
      <c r="AF49" s="16" t="s">
        <v>263</v>
      </c>
      <c r="AG49" s="16" t="s">
        <v>263</v>
      </c>
      <c r="AH49" s="16" t="s">
        <v>263</v>
      </c>
      <c r="AI49" s="16" t="s">
        <v>263</v>
      </c>
      <c r="AJ49" s="93">
        <v>1226.98</v>
      </c>
      <c r="AL49" s="65"/>
    </row>
    <row r="50" spans="1:38" ht="17.399999999999999" x14ac:dyDescent="0.3">
      <c r="A50" s="82" t="s">
        <v>160</v>
      </c>
      <c r="B50" s="50">
        <v>646.72</v>
      </c>
      <c r="C50" s="16" t="s">
        <v>263</v>
      </c>
      <c r="D50" s="16">
        <v>233.10000000000002</v>
      </c>
      <c r="E50" s="16" t="s">
        <v>263</v>
      </c>
      <c r="F50" s="16" t="s">
        <v>263</v>
      </c>
      <c r="G50" s="16" t="s">
        <v>263</v>
      </c>
      <c r="H50" s="16" t="s">
        <v>263</v>
      </c>
      <c r="I50" s="16" t="s">
        <v>263</v>
      </c>
      <c r="J50" s="16" t="s">
        <v>263</v>
      </c>
      <c r="K50" s="16" t="s">
        <v>263</v>
      </c>
      <c r="L50" s="16" t="s">
        <v>263</v>
      </c>
      <c r="M50" s="16" t="s">
        <v>263</v>
      </c>
      <c r="N50" s="16" t="s">
        <v>263</v>
      </c>
      <c r="O50" s="16" t="s">
        <v>263</v>
      </c>
      <c r="P50" s="16">
        <v>54.2</v>
      </c>
      <c r="Q50" s="16" t="s">
        <v>263</v>
      </c>
      <c r="R50" s="16">
        <v>50.8</v>
      </c>
      <c r="S50" s="16" t="s">
        <v>263</v>
      </c>
      <c r="T50" s="16" t="s">
        <v>263</v>
      </c>
      <c r="U50" s="16" t="s">
        <v>263</v>
      </c>
      <c r="V50" s="16" t="s">
        <v>263</v>
      </c>
      <c r="W50" s="16" t="s">
        <v>263</v>
      </c>
      <c r="X50" s="16" t="s">
        <v>263</v>
      </c>
      <c r="Y50" s="16">
        <v>125.3</v>
      </c>
      <c r="Z50" s="16" t="s">
        <v>263</v>
      </c>
      <c r="AA50" s="16" t="s">
        <v>263</v>
      </c>
      <c r="AB50" s="16" t="s">
        <v>263</v>
      </c>
      <c r="AC50" s="16" t="s">
        <v>263</v>
      </c>
      <c r="AD50" s="16" t="s">
        <v>263</v>
      </c>
      <c r="AE50" s="16" t="s">
        <v>263</v>
      </c>
      <c r="AF50" s="16" t="s">
        <v>263</v>
      </c>
      <c r="AG50" s="16" t="s">
        <v>263</v>
      </c>
      <c r="AH50" s="16" t="s">
        <v>263</v>
      </c>
      <c r="AI50" s="16" t="s">
        <v>263</v>
      </c>
      <c r="AJ50" s="93">
        <v>1110.1200000000001</v>
      </c>
      <c r="AL50" s="65"/>
    </row>
    <row r="51" spans="1:38" ht="17.399999999999999" x14ac:dyDescent="0.3">
      <c r="A51" s="82" t="s">
        <v>174</v>
      </c>
      <c r="B51" s="50" t="s">
        <v>263</v>
      </c>
      <c r="C51" s="16">
        <v>897.56999999999982</v>
      </c>
      <c r="D51" s="16" t="s">
        <v>263</v>
      </c>
      <c r="E51" s="16" t="s">
        <v>263</v>
      </c>
      <c r="F51" s="16" t="s">
        <v>263</v>
      </c>
      <c r="G51" s="16" t="s">
        <v>263</v>
      </c>
      <c r="H51" s="16" t="s">
        <v>263</v>
      </c>
      <c r="I51" s="16" t="s">
        <v>263</v>
      </c>
      <c r="J51" s="16" t="s">
        <v>263</v>
      </c>
      <c r="K51" s="16" t="s">
        <v>263</v>
      </c>
      <c r="L51" s="16" t="s">
        <v>263</v>
      </c>
      <c r="M51" s="16" t="s">
        <v>263</v>
      </c>
      <c r="N51" s="16" t="s">
        <v>263</v>
      </c>
      <c r="O51" s="16" t="s">
        <v>263</v>
      </c>
      <c r="P51" s="16" t="s">
        <v>263</v>
      </c>
      <c r="Q51" s="16" t="s">
        <v>263</v>
      </c>
      <c r="R51" s="16" t="s">
        <v>263</v>
      </c>
      <c r="S51" s="16" t="s">
        <v>263</v>
      </c>
      <c r="T51" s="16" t="s">
        <v>263</v>
      </c>
      <c r="U51" s="16" t="s">
        <v>263</v>
      </c>
      <c r="V51" s="16" t="s">
        <v>263</v>
      </c>
      <c r="W51" s="16" t="s">
        <v>263</v>
      </c>
      <c r="X51" s="16" t="s">
        <v>263</v>
      </c>
      <c r="Y51" s="16" t="s">
        <v>263</v>
      </c>
      <c r="Z51" s="16">
        <v>190.5</v>
      </c>
      <c r="AA51" s="16" t="s">
        <v>263</v>
      </c>
      <c r="AB51" s="16" t="s">
        <v>263</v>
      </c>
      <c r="AC51" s="16" t="s">
        <v>263</v>
      </c>
      <c r="AD51" s="16" t="s">
        <v>263</v>
      </c>
      <c r="AE51" s="16" t="s">
        <v>263</v>
      </c>
      <c r="AF51" s="16" t="s">
        <v>263</v>
      </c>
      <c r="AG51" s="16" t="s">
        <v>263</v>
      </c>
      <c r="AH51" s="16" t="s">
        <v>263</v>
      </c>
      <c r="AI51" s="16" t="s">
        <v>263</v>
      </c>
      <c r="AJ51" s="93">
        <v>1088.0699999999997</v>
      </c>
      <c r="AL51" s="65"/>
    </row>
    <row r="52" spans="1:38" ht="17.399999999999999" x14ac:dyDescent="0.3">
      <c r="A52" s="82" t="s">
        <v>136</v>
      </c>
      <c r="B52" s="50" t="s">
        <v>263</v>
      </c>
      <c r="C52" s="16" t="s">
        <v>263</v>
      </c>
      <c r="D52" s="16" t="s">
        <v>263</v>
      </c>
      <c r="E52" s="16" t="s">
        <v>263</v>
      </c>
      <c r="F52" s="16" t="s">
        <v>263</v>
      </c>
      <c r="G52" s="16" t="s">
        <v>263</v>
      </c>
      <c r="H52" s="16" t="s">
        <v>263</v>
      </c>
      <c r="I52" s="16" t="s">
        <v>263</v>
      </c>
      <c r="J52" s="16" t="s">
        <v>263</v>
      </c>
      <c r="K52" s="16" t="s">
        <v>263</v>
      </c>
      <c r="L52" s="16" t="s">
        <v>263</v>
      </c>
      <c r="M52" s="16" t="s">
        <v>263</v>
      </c>
      <c r="N52" s="16" t="s">
        <v>263</v>
      </c>
      <c r="O52" s="16" t="s">
        <v>263</v>
      </c>
      <c r="P52" s="16" t="s">
        <v>263</v>
      </c>
      <c r="Q52" s="16" t="s">
        <v>263</v>
      </c>
      <c r="R52" s="16" t="s">
        <v>263</v>
      </c>
      <c r="S52" s="16" t="s">
        <v>263</v>
      </c>
      <c r="T52" s="16" t="s">
        <v>263</v>
      </c>
      <c r="U52" s="16" t="s">
        <v>263</v>
      </c>
      <c r="V52" s="16" t="s">
        <v>263</v>
      </c>
      <c r="W52" s="16" t="s">
        <v>263</v>
      </c>
      <c r="X52" s="16" t="s">
        <v>263</v>
      </c>
      <c r="Y52" s="16">
        <v>1066.45</v>
      </c>
      <c r="Z52" s="16" t="s">
        <v>263</v>
      </c>
      <c r="AA52" s="16" t="s">
        <v>263</v>
      </c>
      <c r="AB52" s="16" t="s">
        <v>263</v>
      </c>
      <c r="AC52" s="16" t="s">
        <v>263</v>
      </c>
      <c r="AD52" s="16" t="s">
        <v>263</v>
      </c>
      <c r="AE52" s="16" t="s">
        <v>263</v>
      </c>
      <c r="AF52" s="16" t="s">
        <v>263</v>
      </c>
      <c r="AG52" s="16" t="s">
        <v>263</v>
      </c>
      <c r="AH52" s="16" t="s">
        <v>263</v>
      </c>
      <c r="AI52" s="16" t="s">
        <v>263</v>
      </c>
      <c r="AJ52" s="93">
        <v>1066.45</v>
      </c>
      <c r="AL52" s="65"/>
    </row>
    <row r="53" spans="1:38" ht="17.399999999999999" x14ac:dyDescent="0.3">
      <c r="A53" s="82" t="s">
        <v>184</v>
      </c>
      <c r="B53" s="50" t="s">
        <v>263</v>
      </c>
      <c r="C53" s="16" t="s">
        <v>263</v>
      </c>
      <c r="D53" s="16" t="s">
        <v>263</v>
      </c>
      <c r="E53" s="16" t="s">
        <v>263</v>
      </c>
      <c r="F53" s="16" t="s">
        <v>263</v>
      </c>
      <c r="G53" s="16" t="s">
        <v>263</v>
      </c>
      <c r="H53" s="16" t="s">
        <v>263</v>
      </c>
      <c r="I53" s="16" t="s">
        <v>263</v>
      </c>
      <c r="J53" s="16" t="s">
        <v>263</v>
      </c>
      <c r="K53" s="16" t="s">
        <v>263</v>
      </c>
      <c r="L53" s="16" t="s">
        <v>263</v>
      </c>
      <c r="M53" s="16" t="s">
        <v>263</v>
      </c>
      <c r="N53" s="16" t="s">
        <v>263</v>
      </c>
      <c r="O53" s="16">
        <v>356.7</v>
      </c>
      <c r="P53" s="16">
        <v>419.3</v>
      </c>
      <c r="Q53" s="16" t="s">
        <v>263</v>
      </c>
      <c r="R53" s="16" t="s">
        <v>263</v>
      </c>
      <c r="S53" s="16" t="s">
        <v>263</v>
      </c>
      <c r="T53" s="16" t="s">
        <v>263</v>
      </c>
      <c r="U53" s="16" t="s">
        <v>263</v>
      </c>
      <c r="V53" s="16" t="s">
        <v>263</v>
      </c>
      <c r="W53" s="16" t="s">
        <v>263</v>
      </c>
      <c r="X53" s="16">
        <v>191.29999999999998</v>
      </c>
      <c r="Y53" s="16" t="s">
        <v>263</v>
      </c>
      <c r="Z53" s="16" t="s">
        <v>263</v>
      </c>
      <c r="AA53" s="16" t="s">
        <v>263</v>
      </c>
      <c r="AB53" s="16" t="s">
        <v>263</v>
      </c>
      <c r="AC53" s="16" t="s">
        <v>263</v>
      </c>
      <c r="AD53" s="16" t="s">
        <v>263</v>
      </c>
      <c r="AE53" s="16" t="s">
        <v>263</v>
      </c>
      <c r="AF53" s="16" t="s">
        <v>263</v>
      </c>
      <c r="AG53" s="16" t="s">
        <v>263</v>
      </c>
      <c r="AH53" s="16" t="s">
        <v>263</v>
      </c>
      <c r="AI53" s="16" t="s">
        <v>263</v>
      </c>
      <c r="AJ53" s="93">
        <v>967.3</v>
      </c>
      <c r="AL53" s="65"/>
    </row>
    <row r="54" spans="1:38" ht="17.399999999999999" x14ac:dyDescent="0.3">
      <c r="A54" s="82" t="s">
        <v>196</v>
      </c>
      <c r="B54" s="50" t="s">
        <v>263</v>
      </c>
      <c r="C54" s="16" t="s">
        <v>263</v>
      </c>
      <c r="D54" s="16">
        <v>64.45</v>
      </c>
      <c r="E54" s="16" t="s">
        <v>263</v>
      </c>
      <c r="F54" s="16" t="s">
        <v>263</v>
      </c>
      <c r="G54" s="16" t="s">
        <v>263</v>
      </c>
      <c r="H54" s="16" t="s">
        <v>263</v>
      </c>
      <c r="I54" s="16" t="s">
        <v>263</v>
      </c>
      <c r="J54" s="16" t="s">
        <v>263</v>
      </c>
      <c r="K54" s="16" t="s">
        <v>263</v>
      </c>
      <c r="L54" s="16" t="s">
        <v>263</v>
      </c>
      <c r="M54" s="16" t="s">
        <v>263</v>
      </c>
      <c r="N54" s="16" t="s">
        <v>263</v>
      </c>
      <c r="O54" s="16" t="s">
        <v>263</v>
      </c>
      <c r="P54" s="16" t="s">
        <v>263</v>
      </c>
      <c r="Q54" s="16" t="s">
        <v>263</v>
      </c>
      <c r="R54" s="16" t="s">
        <v>263</v>
      </c>
      <c r="S54" s="16" t="s">
        <v>263</v>
      </c>
      <c r="T54" s="16" t="s">
        <v>263</v>
      </c>
      <c r="U54" s="16" t="s">
        <v>263</v>
      </c>
      <c r="V54" s="16" t="s">
        <v>263</v>
      </c>
      <c r="W54" s="16" t="s">
        <v>263</v>
      </c>
      <c r="X54" s="16" t="s">
        <v>263</v>
      </c>
      <c r="Y54" s="16" t="s">
        <v>263</v>
      </c>
      <c r="Z54" s="16" t="s">
        <v>263</v>
      </c>
      <c r="AA54" s="16" t="s">
        <v>263</v>
      </c>
      <c r="AB54" s="16" t="s">
        <v>263</v>
      </c>
      <c r="AC54" s="16" t="s">
        <v>263</v>
      </c>
      <c r="AD54" s="16" t="s">
        <v>263</v>
      </c>
      <c r="AE54" s="16">
        <v>311.90000000000003</v>
      </c>
      <c r="AF54" s="16" t="s">
        <v>263</v>
      </c>
      <c r="AG54" s="16">
        <v>578.37000000000012</v>
      </c>
      <c r="AH54" s="16" t="s">
        <v>263</v>
      </c>
      <c r="AI54" s="16" t="s">
        <v>263</v>
      </c>
      <c r="AJ54" s="93">
        <v>954.72000000000014</v>
      </c>
      <c r="AL54" s="65"/>
    </row>
    <row r="55" spans="1:38" ht="17.399999999999999" x14ac:dyDescent="0.3">
      <c r="A55" s="82" t="s">
        <v>133</v>
      </c>
      <c r="B55" s="50" t="s">
        <v>263</v>
      </c>
      <c r="C55" s="16">
        <v>201.85000000000002</v>
      </c>
      <c r="D55" s="16" t="s">
        <v>263</v>
      </c>
      <c r="E55" s="16">
        <v>113.2</v>
      </c>
      <c r="F55" s="16">
        <v>62.35</v>
      </c>
      <c r="G55" s="16" t="s">
        <v>263</v>
      </c>
      <c r="H55" s="16">
        <v>228.05</v>
      </c>
      <c r="I55" s="16" t="s">
        <v>263</v>
      </c>
      <c r="J55" s="16" t="s">
        <v>263</v>
      </c>
      <c r="K55" s="16" t="s">
        <v>263</v>
      </c>
      <c r="L55" s="16" t="s">
        <v>263</v>
      </c>
      <c r="M55" s="16" t="s">
        <v>263</v>
      </c>
      <c r="N55" s="16" t="s">
        <v>263</v>
      </c>
      <c r="O55" s="16" t="s">
        <v>263</v>
      </c>
      <c r="P55" s="16" t="s">
        <v>263</v>
      </c>
      <c r="Q55" s="16" t="s">
        <v>263</v>
      </c>
      <c r="R55" s="16" t="s">
        <v>263</v>
      </c>
      <c r="S55" s="16" t="s">
        <v>263</v>
      </c>
      <c r="T55" s="16" t="s">
        <v>263</v>
      </c>
      <c r="U55" s="16" t="s">
        <v>263</v>
      </c>
      <c r="V55" s="16" t="s">
        <v>263</v>
      </c>
      <c r="W55" s="16" t="s">
        <v>263</v>
      </c>
      <c r="X55" s="16" t="s">
        <v>263</v>
      </c>
      <c r="Y55" s="16" t="s">
        <v>263</v>
      </c>
      <c r="Z55" s="16">
        <v>310.2</v>
      </c>
      <c r="AA55" s="16" t="s">
        <v>263</v>
      </c>
      <c r="AB55" s="16" t="s">
        <v>263</v>
      </c>
      <c r="AC55" s="16" t="s">
        <v>263</v>
      </c>
      <c r="AD55" s="16" t="s">
        <v>263</v>
      </c>
      <c r="AE55" s="16" t="s">
        <v>263</v>
      </c>
      <c r="AF55" s="16" t="s">
        <v>263</v>
      </c>
      <c r="AG55" s="16" t="s">
        <v>263</v>
      </c>
      <c r="AH55" s="16" t="s">
        <v>263</v>
      </c>
      <c r="AI55" s="16" t="s">
        <v>263</v>
      </c>
      <c r="AJ55" s="93">
        <v>915.65000000000009</v>
      </c>
      <c r="AL55" s="65"/>
    </row>
    <row r="56" spans="1:38" ht="17.399999999999999" x14ac:dyDescent="0.3">
      <c r="A56" s="82" t="s">
        <v>176</v>
      </c>
      <c r="B56" s="50" t="s">
        <v>263</v>
      </c>
      <c r="C56" s="16" t="s">
        <v>263</v>
      </c>
      <c r="D56" s="16" t="s">
        <v>263</v>
      </c>
      <c r="E56" s="16" t="s">
        <v>263</v>
      </c>
      <c r="F56" s="16" t="s">
        <v>263</v>
      </c>
      <c r="G56" s="16" t="s">
        <v>263</v>
      </c>
      <c r="H56" s="16">
        <v>72.3</v>
      </c>
      <c r="I56" s="16" t="s">
        <v>263</v>
      </c>
      <c r="J56" s="16" t="s">
        <v>263</v>
      </c>
      <c r="K56" s="16" t="s">
        <v>263</v>
      </c>
      <c r="L56" s="16" t="s">
        <v>263</v>
      </c>
      <c r="M56" s="16" t="s">
        <v>263</v>
      </c>
      <c r="N56" s="16" t="s">
        <v>263</v>
      </c>
      <c r="O56" s="16" t="s">
        <v>263</v>
      </c>
      <c r="P56" s="16" t="s">
        <v>263</v>
      </c>
      <c r="Q56" s="16" t="s">
        <v>263</v>
      </c>
      <c r="R56" s="16" t="s">
        <v>263</v>
      </c>
      <c r="S56" s="16" t="s">
        <v>263</v>
      </c>
      <c r="T56" s="16" t="s">
        <v>263</v>
      </c>
      <c r="U56" s="16" t="s">
        <v>263</v>
      </c>
      <c r="V56" s="16" t="s">
        <v>263</v>
      </c>
      <c r="W56" s="16" t="s">
        <v>263</v>
      </c>
      <c r="X56" s="16" t="s">
        <v>263</v>
      </c>
      <c r="Y56" s="16" t="s">
        <v>263</v>
      </c>
      <c r="Z56" s="16" t="s">
        <v>263</v>
      </c>
      <c r="AA56" s="16" t="s">
        <v>263</v>
      </c>
      <c r="AB56" s="16" t="s">
        <v>263</v>
      </c>
      <c r="AC56" s="16" t="s">
        <v>263</v>
      </c>
      <c r="AD56" s="16" t="s">
        <v>263</v>
      </c>
      <c r="AE56" s="16" t="s">
        <v>263</v>
      </c>
      <c r="AF56" s="16" t="s">
        <v>263</v>
      </c>
      <c r="AG56" s="16">
        <v>684.45000000000016</v>
      </c>
      <c r="AH56" s="16" t="s">
        <v>263</v>
      </c>
      <c r="AI56" s="16">
        <v>136.19999999999999</v>
      </c>
      <c r="AJ56" s="93">
        <v>892.95</v>
      </c>
      <c r="AL56" s="65"/>
    </row>
    <row r="57" spans="1:38" ht="17.399999999999999" x14ac:dyDescent="0.3">
      <c r="A57" s="82" t="s">
        <v>173</v>
      </c>
      <c r="B57" s="50" t="s">
        <v>263</v>
      </c>
      <c r="C57" s="16" t="s">
        <v>263</v>
      </c>
      <c r="D57" s="16" t="s">
        <v>263</v>
      </c>
      <c r="E57" s="16" t="s">
        <v>263</v>
      </c>
      <c r="F57" s="16" t="s">
        <v>263</v>
      </c>
      <c r="G57" s="16" t="s">
        <v>263</v>
      </c>
      <c r="H57" s="16" t="s">
        <v>263</v>
      </c>
      <c r="I57" s="16" t="s">
        <v>263</v>
      </c>
      <c r="J57" s="16" t="s">
        <v>263</v>
      </c>
      <c r="K57" s="16" t="s">
        <v>263</v>
      </c>
      <c r="L57" s="16" t="s">
        <v>263</v>
      </c>
      <c r="M57" s="16" t="s">
        <v>263</v>
      </c>
      <c r="N57" s="16" t="s">
        <v>263</v>
      </c>
      <c r="O57" s="16" t="s">
        <v>263</v>
      </c>
      <c r="P57" s="16" t="s">
        <v>263</v>
      </c>
      <c r="Q57" s="16" t="s">
        <v>263</v>
      </c>
      <c r="R57" s="16" t="s">
        <v>263</v>
      </c>
      <c r="S57" s="16" t="s">
        <v>263</v>
      </c>
      <c r="T57" s="16" t="s">
        <v>263</v>
      </c>
      <c r="U57" s="16" t="s">
        <v>263</v>
      </c>
      <c r="V57" s="16" t="s">
        <v>263</v>
      </c>
      <c r="W57" s="16" t="s">
        <v>263</v>
      </c>
      <c r="X57" s="16">
        <v>247.55</v>
      </c>
      <c r="Y57" s="16" t="s">
        <v>263</v>
      </c>
      <c r="Z57" s="16" t="s">
        <v>263</v>
      </c>
      <c r="AA57" s="16" t="s">
        <v>263</v>
      </c>
      <c r="AB57" s="16" t="s">
        <v>263</v>
      </c>
      <c r="AC57" s="16" t="s">
        <v>263</v>
      </c>
      <c r="AD57" s="16" t="s">
        <v>263</v>
      </c>
      <c r="AE57" s="16" t="s">
        <v>263</v>
      </c>
      <c r="AF57" s="16" t="s">
        <v>263</v>
      </c>
      <c r="AG57" s="16">
        <v>559.30000000000007</v>
      </c>
      <c r="AH57" s="16" t="s">
        <v>263</v>
      </c>
      <c r="AI57" s="16" t="s">
        <v>263</v>
      </c>
      <c r="AJ57" s="93">
        <v>806.85000000000014</v>
      </c>
      <c r="AL57" s="65"/>
    </row>
    <row r="58" spans="1:38" ht="17.399999999999999" x14ac:dyDescent="0.3">
      <c r="A58" s="82" t="s">
        <v>178</v>
      </c>
      <c r="B58" s="50">
        <v>257.5</v>
      </c>
      <c r="C58" s="16">
        <v>58.8</v>
      </c>
      <c r="D58" s="16">
        <v>174.82</v>
      </c>
      <c r="E58" s="16">
        <v>114.3</v>
      </c>
      <c r="F58" s="16" t="s">
        <v>263</v>
      </c>
      <c r="G58" s="16" t="s">
        <v>263</v>
      </c>
      <c r="H58" s="16" t="s">
        <v>263</v>
      </c>
      <c r="I58" s="16" t="s">
        <v>263</v>
      </c>
      <c r="J58" s="16" t="s">
        <v>263</v>
      </c>
      <c r="K58" s="16" t="s">
        <v>263</v>
      </c>
      <c r="L58" s="16" t="s">
        <v>263</v>
      </c>
      <c r="M58" s="16" t="s">
        <v>263</v>
      </c>
      <c r="N58" s="16" t="s">
        <v>263</v>
      </c>
      <c r="O58" s="16">
        <v>66</v>
      </c>
      <c r="P58" s="16" t="s">
        <v>263</v>
      </c>
      <c r="Q58" s="16" t="s">
        <v>263</v>
      </c>
      <c r="R58" s="16" t="s">
        <v>263</v>
      </c>
      <c r="S58" s="16" t="s">
        <v>263</v>
      </c>
      <c r="T58" s="16" t="s">
        <v>263</v>
      </c>
      <c r="U58" s="16" t="s">
        <v>263</v>
      </c>
      <c r="V58" s="16" t="s">
        <v>263</v>
      </c>
      <c r="W58" s="16" t="s">
        <v>263</v>
      </c>
      <c r="X58" s="16" t="s">
        <v>263</v>
      </c>
      <c r="Y58" s="16" t="s">
        <v>263</v>
      </c>
      <c r="Z58" s="16" t="s">
        <v>263</v>
      </c>
      <c r="AA58" s="16" t="s">
        <v>263</v>
      </c>
      <c r="AB58" s="16" t="s">
        <v>263</v>
      </c>
      <c r="AC58" s="16" t="s">
        <v>263</v>
      </c>
      <c r="AD58" s="16" t="s">
        <v>263</v>
      </c>
      <c r="AE58" s="16" t="s">
        <v>263</v>
      </c>
      <c r="AF58" s="16" t="s">
        <v>263</v>
      </c>
      <c r="AG58" s="16" t="s">
        <v>263</v>
      </c>
      <c r="AH58" s="16" t="s">
        <v>263</v>
      </c>
      <c r="AI58" s="16" t="s">
        <v>263</v>
      </c>
      <c r="AJ58" s="93">
        <v>671.42</v>
      </c>
      <c r="AL58" s="65"/>
    </row>
    <row r="59" spans="1:38" ht="17.399999999999999" x14ac:dyDescent="0.3">
      <c r="A59" s="82" t="s">
        <v>175</v>
      </c>
      <c r="B59" s="50" t="s">
        <v>263</v>
      </c>
      <c r="C59" s="16" t="s">
        <v>263</v>
      </c>
      <c r="D59" s="16" t="s">
        <v>263</v>
      </c>
      <c r="E59" s="16">
        <v>132</v>
      </c>
      <c r="F59" s="16" t="s">
        <v>263</v>
      </c>
      <c r="G59" s="16" t="s">
        <v>263</v>
      </c>
      <c r="H59" s="16" t="s">
        <v>263</v>
      </c>
      <c r="I59" s="16" t="s">
        <v>263</v>
      </c>
      <c r="J59" s="16" t="s">
        <v>263</v>
      </c>
      <c r="K59" s="16" t="s">
        <v>263</v>
      </c>
      <c r="L59" s="16" t="s">
        <v>263</v>
      </c>
      <c r="M59" s="16" t="s">
        <v>263</v>
      </c>
      <c r="N59" s="16" t="s">
        <v>263</v>
      </c>
      <c r="O59" s="16">
        <v>187.23000000000002</v>
      </c>
      <c r="P59" s="16">
        <v>55.85</v>
      </c>
      <c r="Q59" s="16" t="s">
        <v>263</v>
      </c>
      <c r="R59" s="16" t="s">
        <v>263</v>
      </c>
      <c r="S59" s="16" t="s">
        <v>263</v>
      </c>
      <c r="T59" s="16" t="s">
        <v>263</v>
      </c>
      <c r="U59" s="16" t="s">
        <v>263</v>
      </c>
      <c r="V59" s="16" t="s">
        <v>263</v>
      </c>
      <c r="W59" s="16" t="s">
        <v>263</v>
      </c>
      <c r="X59" s="16" t="s">
        <v>263</v>
      </c>
      <c r="Y59" s="16">
        <v>174.8</v>
      </c>
      <c r="Z59" s="16">
        <v>111.21</v>
      </c>
      <c r="AA59" s="16" t="s">
        <v>263</v>
      </c>
      <c r="AB59" s="16" t="s">
        <v>263</v>
      </c>
      <c r="AC59" s="16" t="s">
        <v>263</v>
      </c>
      <c r="AD59" s="16" t="s">
        <v>263</v>
      </c>
      <c r="AE59" s="16" t="s">
        <v>263</v>
      </c>
      <c r="AF59" s="16" t="s">
        <v>263</v>
      </c>
      <c r="AG59" s="16" t="s">
        <v>263</v>
      </c>
      <c r="AH59" s="16" t="s">
        <v>263</v>
      </c>
      <c r="AI59" s="16" t="s">
        <v>263</v>
      </c>
      <c r="AJ59" s="93">
        <v>661.09000000000015</v>
      </c>
      <c r="AL59" s="65"/>
    </row>
    <row r="60" spans="1:38" ht="17.399999999999999" x14ac:dyDescent="0.3">
      <c r="A60" s="82" t="s">
        <v>170</v>
      </c>
      <c r="B60" s="50" t="s">
        <v>263</v>
      </c>
      <c r="C60" s="16" t="s">
        <v>263</v>
      </c>
      <c r="D60" s="16">
        <v>123.55</v>
      </c>
      <c r="E60" s="16">
        <v>199.5</v>
      </c>
      <c r="F60" s="16" t="s">
        <v>263</v>
      </c>
      <c r="G60" s="16" t="s">
        <v>263</v>
      </c>
      <c r="H60" s="16" t="s">
        <v>263</v>
      </c>
      <c r="I60" s="16" t="s">
        <v>263</v>
      </c>
      <c r="J60" s="16" t="s">
        <v>263</v>
      </c>
      <c r="K60" s="16" t="s">
        <v>263</v>
      </c>
      <c r="L60" s="16" t="s">
        <v>263</v>
      </c>
      <c r="M60" s="16" t="s">
        <v>263</v>
      </c>
      <c r="N60" s="16">
        <v>130.60000000000002</v>
      </c>
      <c r="O60" s="16" t="s">
        <v>263</v>
      </c>
      <c r="P60" s="16" t="s">
        <v>263</v>
      </c>
      <c r="Q60" s="16" t="s">
        <v>263</v>
      </c>
      <c r="R60" s="16" t="s">
        <v>263</v>
      </c>
      <c r="S60" s="16" t="s">
        <v>263</v>
      </c>
      <c r="T60" s="16" t="s">
        <v>263</v>
      </c>
      <c r="U60" s="16" t="s">
        <v>263</v>
      </c>
      <c r="V60" s="16" t="s">
        <v>263</v>
      </c>
      <c r="W60" s="16" t="s">
        <v>263</v>
      </c>
      <c r="X60" s="16" t="s">
        <v>263</v>
      </c>
      <c r="Y60" s="16" t="s">
        <v>263</v>
      </c>
      <c r="Z60" s="16">
        <v>125.30000000000001</v>
      </c>
      <c r="AA60" s="16" t="s">
        <v>263</v>
      </c>
      <c r="AB60" s="16" t="s">
        <v>263</v>
      </c>
      <c r="AC60" s="16" t="s">
        <v>263</v>
      </c>
      <c r="AD60" s="16" t="s">
        <v>263</v>
      </c>
      <c r="AE60" s="16" t="s">
        <v>263</v>
      </c>
      <c r="AF60" s="16" t="s">
        <v>263</v>
      </c>
      <c r="AG60" s="16" t="s">
        <v>263</v>
      </c>
      <c r="AH60" s="16" t="s">
        <v>263</v>
      </c>
      <c r="AI60" s="16" t="s">
        <v>263</v>
      </c>
      <c r="AJ60" s="93">
        <v>578.95000000000005</v>
      </c>
      <c r="AL60" s="65"/>
    </row>
    <row r="61" spans="1:38" ht="17.399999999999999" x14ac:dyDescent="0.3">
      <c r="A61" s="82" t="s">
        <v>185</v>
      </c>
      <c r="B61" s="50" t="s">
        <v>263</v>
      </c>
      <c r="C61" s="16">
        <v>179.05</v>
      </c>
      <c r="D61" s="16">
        <v>247.65</v>
      </c>
      <c r="E61" s="16" t="s">
        <v>263</v>
      </c>
      <c r="F61" s="16" t="s">
        <v>263</v>
      </c>
      <c r="G61" s="16" t="s">
        <v>263</v>
      </c>
      <c r="H61" s="16" t="s">
        <v>263</v>
      </c>
      <c r="I61" s="16" t="s">
        <v>263</v>
      </c>
      <c r="J61" s="16" t="s">
        <v>263</v>
      </c>
      <c r="K61" s="16" t="s">
        <v>263</v>
      </c>
      <c r="L61" s="16" t="s">
        <v>263</v>
      </c>
      <c r="M61" s="16" t="s">
        <v>263</v>
      </c>
      <c r="N61" s="16" t="s">
        <v>263</v>
      </c>
      <c r="O61" s="16" t="s">
        <v>263</v>
      </c>
      <c r="P61" s="16" t="s">
        <v>263</v>
      </c>
      <c r="Q61" s="16" t="s">
        <v>263</v>
      </c>
      <c r="R61" s="16" t="s">
        <v>263</v>
      </c>
      <c r="S61" s="16" t="s">
        <v>263</v>
      </c>
      <c r="T61" s="16" t="s">
        <v>263</v>
      </c>
      <c r="U61" s="16" t="s">
        <v>263</v>
      </c>
      <c r="V61" s="16" t="s">
        <v>263</v>
      </c>
      <c r="W61" s="16" t="s">
        <v>263</v>
      </c>
      <c r="X61" s="16" t="s">
        <v>263</v>
      </c>
      <c r="Y61" s="16" t="s">
        <v>263</v>
      </c>
      <c r="Z61" s="16" t="s">
        <v>263</v>
      </c>
      <c r="AA61" s="16" t="s">
        <v>263</v>
      </c>
      <c r="AB61" s="16" t="s">
        <v>263</v>
      </c>
      <c r="AC61" s="16" t="s">
        <v>263</v>
      </c>
      <c r="AD61" s="16" t="s">
        <v>263</v>
      </c>
      <c r="AE61" s="16" t="s">
        <v>263</v>
      </c>
      <c r="AF61" s="16" t="s">
        <v>263</v>
      </c>
      <c r="AG61" s="16" t="s">
        <v>263</v>
      </c>
      <c r="AH61" s="16" t="s">
        <v>263</v>
      </c>
      <c r="AI61" s="16">
        <v>102.35</v>
      </c>
      <c r="AJ61" s="93">
        <v>529.05000000000007</v>
      </c>
      <c r="AL61" s="65"/>
    </row>
    <row r="62" spans="1:38" ht="17.399999999999999" x14ac:dyDescent="0.3">
      <c r="A62" s="82" t="s">
        <v>202</v>
      </c>
      <c r="B62" s="50" t="s">
        <v>263</v>
      </c>
      <c r="C62" s="16" t="s">
        <v>263</v>
      </c>
      <c r="D62" s="16" t="s">
        <v>263</v>
      </c>
      <c r="E62" s="16" t="s">
        <v>263</v>
      </c>
      <c r="F62" s="16" t="s">
        <v>263</v>
      </c>
      <c r="G62" s="16" t="s">
        <v>263</v>
      </c>
      <c r="H62" s="16" t="s">
        <v>263</v>
      </c>
      <c r="I62" s="16" t="s">
        <v>263</v>
      </c>
      <c r="J62" s="16" t="s">
        <v>263</v>
      </c>
      <c r="K62" s="16" t="s">
        <v>263</v>
      </c>
      <c r="L62" s="16" t="s">
        <v>263</v>
      </c>
      <c r="M62" s="16" t="s">
        <v>263</v>
      </c>
      <c r="N62" s="16">
        <v>449.65</v>
      </c>
      <c r="O62" s="16" t="s">
        <v>263</v>
      </c>
      <c r="P62" s="16" t="s">
        <v>263</v>
      </c>
      <c r="Q62" s="16" t="s">
        <v>263</v>
      </c>
      <c r="R62" s="16" t="s">
        <v>263</v>
      </c>
      <c r="S62" s="16" t="s">
        <v>263</v>
      </c>
      <c r="T62" s="16" t="s">
        <v>263</v>
      </c>
      <c r="U62" s="16" t="s">
        <v>263</v>
      </c>
      <c r="V62" s="16" t="s">
        <v>263</v>
      </c>
      <c r="W62" s="16" t="s">
        <v>263</v>
      </c>
      <c r="X62" s="16" t="s">
        <v>263</v>
      </c>
      <c r="Y62" s="16">
        <v>44.2</v>
      </c>
      <c r="Z62" s="16" t="s">
        <v>263</v>
      </c>
      <c r="AA62" s="16" t="s">
        <v>263</v>
      </c>
      <c r="AB62" s="16" t="s">
        <v>263</v>
      </c>
      <c r="AC62" s="16" t="s">
        <v>263</v>
      </c>
      <c r="AD62" s="16" t="s">
        <v>263</v>
      </c>
      <c r="AE62" s="16" t="s">
        <v>263</v>
      </c>
      <c r="AF62" s="16" t="s">
        <v>263</v>
      </c>
      <c r="AG62" s="16" t="s">
        <v>263</v>
      </c>
      <c r="AH62" s="16" t="s">
        <v>263</v>
      </c>
      <c r="AI62" s="16" t="s">
        <v>263</v>
      </c>
      <c r="AJ62" s="93">
        <v>493.84999999999997</v>
      </c>
      <c r="AL62" s="65"/>
    </row>
    <row r="63" spans="1:38" ht="17.399999999999999" x14ac:dyDescent="0.3">
      <c r="A63" s="82" t="s">
        <v>188</v>
      </c>
      <c r="B63" s="50" t="s">
        <v>263</v>
      </c>
      <c r="C63" s="16" t="s">
        <v>263</v>
      </c>
      <c r="D63" s="16" t="s">
        <v>263</v>
      </c>
      <c r="E63" s="16" t="s">
        <v>263</v>
      </c>
      <c r="F63" s="16" t="s">
        <v>263</v>
      </c>
      <c r="G63" s="16" t="s">
        <v>263</v>
      </c>
      <c r="H63" s="16" t="s">
        <v>263</v>
      </c>
      <c r="I63" s="16" t="s">
        <v>263</v>
      </c>
      <c r="J63" s="16" t="s">
        <v>263</v>
      </c>
      <c r="K63" s="16" t="s">
        <v>263</v>
      </c>
      <c r="L63" s="16" t="s">
        <v>263</v>
      </c>
      <c r="M63" s="16" t="s">
        <v>263</v>
      </c>
      <c r="N63" s="16">
        <v>65.5</v>
      </c>
      <c r="O63" s="16" t="s">
        <v>263</v>
      </c>
      <c r="P63" s="16">
        <v>243.68</v>
      </c>
      <c r="Q63" s="16" t="s">
        <v>263</v>
      </c>
      <c r="R63" s="16" t="s">
        <v>263</v>
      </c>
      <c r="S63" s="16" t="s">
        <v>263</v>
      </c>
      <c r="T63" s="16" t="s">
        <v>263</v>
      </c>
      <c r="U63" s="16" t="s">
        <v>263</v>
      </c>
      <c r="V63" s="16" t="s">
        <v>263</v>
      </c>
      <c r="W63" s="16" t="s">
        <v>263</v>
      </c>
      <c r="X63" s="16">
        <v>122.63</v>
      </c>
      <c r="Y63" s="16">
        <v>56.05</v>
      </c>
      <c r="Z63" s="16" t="s">
        <v>263</v>
      </c>
      <c r="AA63" s="16" t="s">
        <v>263</v>
      </c>
      <c r="AB63" s="16" t="s">
        <v>263</v>
      </c>
      <c r="AC63" s="16" t="s">
        <v>263</v>
      </c>
      <c r="AD63" s="16" t="s">
        <v>263</v>
      </c>
      <c r="AE63" s="16" t="s">
        <v>263</v>
      </c>
      <c r="AF63" s="16" t="s">
        <v>263</v>
      </c>
      <c r="AG63" s="16" t="s">
        <v>263</v>
      </c>
      <c r="AH63" s="16" t="s">
        <v>263</v>
      </c>
      <c r="AI63" s="16" t="s">
        <v>263</v>
      </c>
      <c r="AJ63" s="93">
        <v>487.86</v>
      </c>
      <c r="AL63" s="65"/>
    </row>
    <row r="64" spans="1:38" ht="17.399999999999999" x14ac:dyDescent="0.3">
      <c r="A64" s="82" t="s">
        <v>164</v>
      </c>
      <c r="B64" s="50" t="s">
        <v>263</v>
      </c>
      <c r="C64" s="16" t="s">
        <v>263</v>
      </c>
      <c r="D64" s="16" t="s">
        <v>263</v>
      </c>
      <c r="E64" s="16" t="s">
        <v>263</v>
      </c>
      <c r="F64" s="16" t="s">
        <v>263</v>
      </c>
      <c r="G64" s="16" t="s">
        <v>263</v>
      </c>
      <c r="H64" s="16" t="s">
        <v>263</v>
      </c>
      <c r="I64" s="16" t="s">
        <v>263</v>
      </c>
      <c r="J64" s="16" t="s">
        <v>263</v>
      </c>
      <c r="K64" s="16" t="s">
        <v>263</v>
      </c>
      <c r="L64" s="16" t="s">
        <v>263</v>
      </c>
      <c r="M64" s="16" t="s">
        <v>263</v>
      </c>
      <c r="N64" s="16" t="s">
        <v>263</v>
      </c>
      <c r="O64" s="16">
        <v>260.60000000000002</v>
      </c>
      <c r="P64" s="16" t="s">
        <v>263</v>
      </c>
      <c r="Q64" s="16" t="s">
        <v>263</v>
      </c>
      <c r="R64" s="16" t="s">
        <v>263</v>
      </c>
      <c r="S64" s="16" t="s">
        <v>263</v>
      </c>
      <c r="T64" s="16" t="s">
        <v>263</v>
      </c>
      <c r="U64" s="16" t="s">
        <v>263</v>
      </c>
      <c r="V64" s="16" t="s">
        <v>263</v>
      </c>
      <c r="W64" s="16" t="s">
        <v>263</v>
      </c>
      <c r="X64" s="16">
        <v>113.1</v>
      </c>
      <c r="Y64" s="16">
        <v>61.55</v>
      </c>
      <c r="Z64" s="16" t="s">
        <v>263</v>
      </c>
      <c r="AA64" s="16" t="s">
        <v>263</v>
      </c>
      <c r="AB64" s="16" t="s">
        <v>263</v>
      </c>
      <c r="AC64" s="16" t="s">
        <v>263</v>
      </c>
      <c r="AD64" s="16" t="s">
        <v>263</v>
      </c>
      <c r="AE64" s="16" t="s">
        <v>263</v>
      </c>
      <c r="AF64" s="16" t="s">
        <v>263</v>
      </c>
      <c r="AG64" s="16" t="s">
        <v>263</v>
      </c>
      <c r="AH64" s="16" t="s">
        <v>263</v>
      </c>
      <c r="AI64" s="16" t="s">
        <v>263</v>
      </c>
      <c r="AJ64" s="93">
        <v>435.25000000000006</v>
      </c>
      <c r="AL64" s="65"/>
    </row>
    <row r="65" spans="1:38" ht="17.399999999999999" x14ac:dyDescent="0.3">
      <c r="A65" s="82" t="s">
        <v>143</v>
      </c>
      <c r="B65" s="50" t="s">
        <v>263</v>
      </c>
      <c r="C65" s="16" t="s">
        <v>263</v>
      </c>
      <c r="D65" s="16" t="s">
        <v>263</v>
      </c>
      <c r="E65" s="16" t="s">
        <v>263</v>
      </c>
      <c r="F65" s="16" t="s">
        <v>263</v>
      </c>
      <c r="G65" s="16" t="s">
        <v>263</v>
      </c>
      <c r="H65" s="16" t="s">
        <v>263</v>
      </c>
      <c r="I65" s="16" t="s">
        <v>263</v>
      </c>
      <c r="J65" s="16" t="s">
        <v>263</v>
      </c>
      <c r="K65" s="16" t="s">
        <v>263</v>
      </c>
      <c r="L65" s="16" t="s">
        <v>263</v>
      </c>
      <c r="M65" s="16" t="s">
        <v>263</v>
      </c>
      <c r="N65" s="16" t="s">
        <v>263</v>
      </c>
      <c r="O65" s="16" t="s">
        <v>263</v>
      </c>
      <c r="P65" s="16" t="s">
        <v>263</v>
      </c>
      <c r="Q65" s="16" t="s">
        <v>263</v>
      </c>
      <c r="R65" s="16" t="s">
        <v>263</v>
      </c>
      <c r="S65" s="16" t="s">
        <v>263</v>
      </c>
      <c r="T65" s="16" t="s">
        <v>263</v>
      </c>
      <c r="U65" s="16" t="s">
        <v>263</v>
      </c>
      <c r="V65" s="16" t="s">
        <v>263</v>
      </c>
      <c r="W65" s="16" t="s">
        <v>263</v>
      </c>
      <c r="X65" s="16" t="s">
        <v>263</v>
      </c>
      <c r="Y65" s="16" t="s">
        <v>263</v>
      </c>
      <c r="Z65" s="16" t="s">
        <v>263</v>
      </c>
      <c r="AA65" s="16" t="s">
        <v>263</v>
      </c>
      <c r="AB65" s="16" t="s">
        <v>263</v>
      </c>
      <c r="AC65" s="16" t="s">
        <v>263</v>
      </c>
      <c r="AD65" s="16" t="s">
        <v>263</v>
      </c>
      <c r="AE65" s="16" t="s">
        <v>263</v>
      </c>
      <c r="AF65" s="16" t="s">
        <v>263</v>
      </c>
      <c r="AG65" s="16">
        <v>369.13</v>
      </c>
      <c r="AH65" s="16" t="s">
        <v>263</v>
      </c>
      <c r="AI65" s="16" t="s">
        <v>263</v>
      </c>
      <c r="AJ65" s="93">
        <v>369.13</v>
      </c>
      <c r="AL65" s="65"/>
    </row>
    <row r="66" spans="1:38" ht="17.399999999999999" x14ac:dyDescent="0.3">
      <c r="A66" s="82" t="s">
        <v>195</v>
      </c>
      <c r="B66" s="50" t="s">
        <v>263</v>
      </c>
      <c r="C66" s="16" t="s">
        <v>263</v>
      </c>
      <c r="D66" s="16" t="s">
        <v>263</v>
      </c>
      <c r="E66" s="16" t="s">
        <v>263</v>
      </c>
      <c r="F66" s="16" t="s">
        <v>263</v>
      </c>
      <c r="G66" s="16" t="s">
        <v>263</v>
      </c>
      <c r="H66" s="16" t="s">
        <v>263</v>
      </c>
      <c r="I66" s="16" t="s">
        <v>263</v>
      </c>
      <c r="J66" s="16" t="s">
        <v>263</v>
      </c>
      <c r="K66" s="16" t="s">
        <v>263</v>
      </c>
      <c r="L66" s="16" t="s">
        <v>263</v>
      </c>
      <c r="M66" s="16" t="s">
        <v>263</v>
      </c>
      <c r="N66" s="16" t="s">
        <v>263</v>
      </c>
      <c r="O66" s="16">
        <v>222.95000000000002</v>
      </c>
      <c r="P66" s="16" t="s">
        <v>263</v>
      </c>
      <c r="Q66" s="16" t="s">
        <v>263</v>
      </c>
      <c r="R66" s="16" t="s">
        <v>263</v>
      </c>
      <c r="S66" s="16" t="s">
        <v>263</v>
      </c>
      <c r="T66" s="16" t="s">
        <v>263</v>
      </c>
      <c r="U66" s="16" t="s">
        <v>263</v>
      </c>
      <c r="V66" s="16" t="s">
        <v>263</v>
      </c>
      <c r="W66" s="16" t="s">
        <v>263</v>
      </c>
      <c r="X66" s="16" t="s">
        <v>263</v>
      </c>
      <c r="Y66" s="16" t="s">
        <v>263</v>
      </c>
      <c r="Z66" s="16" t="s">
        <v>263</v>
      </c>
      <c r="AA66" s="16" t="s">
        <v>263</v>
      </c>
      <c r="AB66" s="16" t="s">
        <v>263</v>
      </c>
      <c r="AC66" s="16" t="s">
        <v>263</v>
      </c>
      <c r="AD66" s="16" t="s">
        <v>263</v>
      </c>
      <c r="AE66" s="16" t="s">
        <v>263</v>
      </c>
      <c r="AF66" s="16" t="s">
        <v>263</v>
      </c>
      <c r="AG66" s="16" t="s">
        <v>263</v>
      </c>
      <c r="AH66" s="16" t="s">
        <v>263</v>
      </c>
      <c r="AI66" s="16">
        <v>137.6</v>
      </c>
      <c r="AJ66" s="93">
        <v>360.55</v>
      </c>
      <c r="AL66" s="65"/>
    </row>
    <row r="67" spans="1:38" ht="17.399999999999999" x14ac:dyDescent="0.3">
      <c r="A67" s="82" t="s">
        <v>210</v>
      </c>
      <c r="B67" s="50" t="s">
        <v>263</v>
      </c>
      <c r="C67" s="16" t="s">
        <v>263</v>
      </c>
      <c r="D67" s="16" t="s">
        <v>263</v>
      </c>
      <c r="E67" s="16" t="s">
        <v>263</v>
      </c>
      <c r="F67" s="16" t="s">
        <v>263</v>
      </c>
      <c r="G67" s="16" t="s">
        <v>263</v>
      </c>
      <c r="H67" s="16" t="s">
        <v>263</v>
      </c>
      <c r="I67" s="16" t="s">
        <v>263</v>
      </c>
      <c r="J67" s="16" t="s">
        <v>263</v>
      </c>
      <c r="K67" s="16" t="s">
        <v>263</v>
      </c>
      <c r="L67" s="16" t="s">
        <v>263</v>
      </c>
      <c r="M67" s="16" t="s">
        <v>263</v>
      </c>
      <c r="N67" s="16" t="s">
        <v>263</v>
      </c>
      <c r="O67" s="16" t="s">
        <v>263</v>
      </c>
      <c r="P67" s="16" t="s">
        <v>263</v>
      </c>
      <c r="Q67" s="16" t="s">
        <v>263</v>
      </c>
      <c r="R67" s="16" t="s">
        <v>263</v>
      </c>
      <c r="S67" s="16" t="s">
        <v>263</v>
      </c>
      <c r="T67" s="16" t="s">
        <v>263</v>
      </c>
      <c r="U67" s="16" t="s">
        <v>263</v>
      </c>
      <c r="V67" s="16" t="s">
        <v>263</v>
      </c>
      <c r="W67" s="16" t="s">
        <v>263</v>
      </c>
      <c r="X67" s="16" t="s">
        <v>263</v>
      </c>
      <c r="Y67" s="16" t="s">
        <v>263</v>
      </c>
      <c r="Z67" s="16" t="s">
        <v>263</v>
      </c>
      <c r="AA67" s="16" t="s">
        <v>263</v>
      </c>
      <c r="AB67" s="16" t="s">
        <v>263</v>
      </c>
      <c r="AC67" s="16" t="s">
        <v>263</v>
      </c>
      <c r="AD67" s="16" t="s">
        <v>263</v>
      </c>
      <c r="AE67" s="16" t="s">
        <v>263</v>
      </c>
      <c r="AF67" s="16" t="s">
        <v>263</v>
      </c>
      <c r="AG67" s="16">
        <v>206.1</v>
      </c>
      <c r="AH67" s="16" t="s">
        <v>263</v>
      </c>
      <c r="AI67" s="16" t="s">
        <v>263</v>
      </c>
      <c r="AJ67" s="93">
        <v>206.1</v>
      </c>
      <c r="AL67" s="65"/>
    </row>
    <row r="68" spans="1:38" ht="17.399999999999999" x14ac:dyDescent="0.3">
      <c r="A68" s="82" t="s">
        <v>254</v>
      </c>
      <c r="B68" s="50" t="s">
        <v>263</v>
      </c>
      <c r="C68" s="16" t="s">
        <v>263</v>
      </c>
      <c r="D68" s="16" t="s">
        <v>263</v>
      </c>
      <c r="E68" s="16" t="s">
        <v>263</v>
      </c>
      <c r="F68" s="16" t="s">
        <v>263</v>
      </c>
      <c r="G68" s="16" t="s">
        <v>263</v>
      </c>
      <c r="H68" s="16" t="s">
        <v>263</v>
      </c>
      <c r="I68" s="16" t="s">
        <v>263</v>
      </c>
      <c r="J68" s="16" t="s">
        <v>263</v>
      </c>
      <c r="K68" s="16" t="s">
        <v>263</v>
      </c>
      <c r="L68" s="16" t="s">
        <v>263</v>
      </c>
      <c r="M68" s="16" t="s">
        <v>263</v>
      </c>
      <c r="N68" s="16" t="s">
        <v>263</v>
      </c>
      <c r="O68" s="16" t="s">
        <v>263</v>
      </c>
      <c r="P68" s="16" t="s">
        <v>263</v>
      </c>
      <c r="Q68" s="16" t="s">
        <v>263</v>
      </c>
      <c r="R68" s="16" t="s">
        <v>263</v>
      </c>
      <c r="S68" s="16" t="s">
        <v>263</v>
      </c>
      <c r="T68" s="16" t="s">
        <v>263</v>
      </c>
      <c r="U68" s="16" t="s">
        <v>263</v>
      </c>
      <c r="V68" s="16" t="s">
        <v>263</v>
      </c>
      <c r="W68" s="16" t="s">
        <v>263</v>
      </c>
      <c r="X68" s="16" t="s">
        <v>263</v>
      </c>
      <c r="Y68" s="16" t="s">
        <v>263</v>
      </c>
      <c r="Z68" s="16" t="s">
        <v>263</v>
      </c>
      <c r="AA68" s="16" t="s">
        <v>263</v>
      </c>
      <c r="AB68" s="16" t="s">
        <v>263</v>
      </c>
      <c r="AC68" s="16" t="s">
        <v>263</v>
      </c>
      <c r="AD68" s="16" t="s">
        <v>263</v>
      </c>
      <c r="AE68" s="16" t="s">
        <v>263</v>
      </c>
      <c r="AF68" s="16" t="s">
        <v>263</v>
      </c>
      <c r="AG68" s="16" t="s">
        <v>263</v>
      </c>
      <c r="AH68" s="16" t="s">
        <v>263</v>
      </c>
      <c r="AI68" s="16">
        <v>197.95</v>
      </c>
      <c r="AJ68" s="93">
        <v>197.95</v>
      </c>
      <c r="AL68" s="65"/>
    </row>
    <row r="69" spans="1:38" ht="17.399999999999999" x14ac:dyDescent="0.3">
      <c r="A69" s="82" t="s">
        <v>165</v>
      </c>
      <c r="B69" s="50" t="s">
        <v>263</v>
      </c>
      <c r="C69" s="16" t="s">
        <v>263</v>
      </c>
      <c r="D69" s="16" t="s">
        <v>263</v>
      </c>
      <c r="E69" s="16" t="s">
        <v>263</v>
      </c>
      <c r="F69" s="16" t="s">
        <v>263</v>
      </c>
      <c r="G69" s="16" t="s">
        <v>263</v>
      </c>
      <c r="H69" s="16" t="s">
        <v>263</v>
      </c>
      <c r="I69" s="16" t="s">
        <v>263</v>
      </c>
      <c r="J69" s="16" t="s">
        <v>263</v>
      </c>
      <c r="K69" s="16" t="s">
        <v>263</v>
      </c>
      <c r="L69" s="16" t="s">
        <v>263</v>
      </c>
      <c r="M69" s="16" t="s">
        <v>263</v>
      </c>
      <c r="N69" s="16" t="s">
        <v>263</v>
      </c>
      <c r="O69" s="16" t="s">
        <v>263</v>
      </c>
      <c r="P69" s="16" t="s">
        <v>263</v>
      </c>
      <c r="Q69" s="16" t="s">
        <v>263</v>
      </c>
      <c r="R69" s="16" t="s">
        <v>263</v>
      </c>
      <c r="S69" s="16" t="s">
        <v>263</v>
      </c>
      <c r="T69" s="16" t="s">
        <v>263</v>
      </c>
      <c r="U69" s="16" t="s">
        <v>263</v>
      </c>
      <c r="V69" s="16" t="s">
        <v>263</v>
      </c>
      <c r="W69" s="16" t="s">
        <v>263</v>
      </c>
      <c r="X69" s="16" t="s">
        <v>263</v>
      </c>
      <c r="Y69" s="16" t="s">
        <v>263</v>
      </c>
      <c r="Z69" s="16" t="s">
        <v>263</v>
      </c>
      <c r="AA69" s="16" t="s">
        <v>263</v>
      </c>
      <c r="AB69" s="16" t="s">
        <v>263</v>
      </c>
      <c r="AC69" s="16" t="s">
        <v>263</v>
      </c>
      <c r="AD69" s="16" t="s">
        <v>263</v>
      </c>
      <c r="AE69" s="16" t="s">
        <v>263</v>
      </c>
      <c r="AF69" s="16" t="s">
        <v>263</v>
      </c>
      <c r="AG69" s="16">
        <v>183.97</v>
      </c>
      <c r="AH69" s="16" t="s">
        <v>263</v>
      </c>
      <c r="AI69" s="16" t="s">
        <v>263</v>
      </c>
      <c r="AJ69" s="93">
        <v>183.97</v>
      </c>
      <c r="AL69" s="65"/>
    </row>
    <row r="70" spans="1:38" ht="17.399999999999999" x14ac:dyDescent="0.3">
      <c r="A70" s="82" t="s">
        <v>242</v>
      </c>
      <c r="B70" s="50" t="s">
        <v>263</v>
      </c>
      <c r="C70" s="16" t="s">
        <v>263</v>
      </c>
      <c r="D70" s="16" t="s">
        <v>263</v>
      </c>
      <c r="E70" s="16" t="s">
        <v>263</v>
      </c>
      <c r="F70" s="16" t="s">
        <v>263</v>
      </c>
      <c r="G70" s="16" t="s">
        <v>263</v>
      </c>
      <c r="H70" s="16" t="s">
        <v>263</v>
      </c>
      <c r="I70" s="16" t="s">
        <v>263</v>
      </c>
      <c r="J70" s="16" t="s">
        <v>263</v>
      </c>
      <c r="K70" s="16" t="s">
        <v>263</v>
      </c>
      <c r="L70" s="16" t="s">
        <v>263</v>
      </c>
      <c r="M70" s="16" t="s">
        <v>263</v>
      </c>
      <c r="N70" s="16">
        <v>183.73</v>
      </c>
      <c r="O70" s="16" t="s">
        <v>263</v>
      </c>
      <c r="P70" s="16" t="s">
        <v>263</v>
      </c>
      <c r="Q70" s="16" t="s">
        <v>263</v>
      </c>
      <c r="R70" s="16" t="s">
        <v>263</v>
      </c>
      <c r="S70" s="16" t="s">
        <v>263</v>
      </c>
      <c r="T70" s="16" t="s">
        <v>263</v>
      </c>
      <c r="U70" s="16" t="s">
        <v>263</v>
      </c>
      <c r="V70" s="16" t="s">
        <v>263</v>
      </c>
      <c r="W70" s="16" t="s">
        <v>263</v>
      </c>
      <c r="X70" s="16" t="s">
        <v>263</v>
      </c>
      <c r="Y70" s="16" t="s">
        <v>263</v>
      </c>
      <c r="Z70" s="16" t="s">
        <v>263</v>
      </c>
      <c r="AA70" s="16" t="s">
        <v>263</v>
      </c>
      <c r="AB70" s="16" t="s">
        <v>263</v>
      </c>
      <c r="AC70" s="16" t="s">
        <v>263</v>
      </c>
      <c r="AD70" s="16" t="s">
        <v>263</v>
      </c>
      <c r="AE70" s="16" t="s">
        <v>263</v>
      </c>
      <c r="AF70" s="16" t="s">
        <v>263</v>
      </c>
      <c r="AG70" s="16" t="s">
        <v>263</v>
      </c>
      <c r="AH70" s="16" t="s">
        <v>263</v>
      </c>
      <c r="AI70" s="16" t="s">
        <v>263</v>
      </c>
      <c r="AJ70" s="93">
        <v>183.73</v>
      </c>
      <c r="AL70" s="65"/>
    </row>
    <row r="71" spans="1:38" ht="17.399999999999999" x14ac:dyDescent="0.3">
      <c r="A71" s="82" t="s">
        <v>190</v>
      </c>
      <c r="B71" s="50" t="s">
        <v>263</v>
      </c>
      <c r="C71" s="16">
        <v>177.7</v>
      </c>
      <c r="D71" s="16" t="s">
        <v>263</v>
      </c>
      <c r="E71" s="16" t="s">
        <v>263</v>
      </c>
      <c r="F71" s="16" t="s">
        <v>263</v>
      </c>
      <c r="G71" s="16" t="s">
        <v>263</v>
      </c>
      <c r="H71" s="16" t="s">
        <v>263</v>
      </c>
      <c r="I71" s="16" t="s">
        <v>263</v>
      </c>
      <c r="J71" s="16" t="s">
        <v>263</v>
      </c>
      <c r="K71" s="16" t="s">
        <v>263</v>
      </c>
      <c r="L71" s="16" t="s">
        <v>263</v>
      </c>
      <c r="M71" s="16" t="s">
        <v>263</v>
      </c>
      <c r="N71" s="16" t="s">
        <v>263</v>
      </c>
      <c r="O71" s="16" t="s">
        <v>263</v>
      </c>
      <c r="P71" s="16" t="s">
        <v>263</v>
      </c>
      <c r="Q71" s="16" t="s">
        <v>263</v>
      </c>
      <c r="R71" s="16" t="s">
        <v>263</v>
      </c>
      <c r="S71" s="16" t="s">
        <v>263</v>
      </c>
      <c r="T71" s="16" t="s">
        <v>263</v>
      </c>
      <c r="U71" s="16" t="s">
        <v>263</v>
      </c>
      <c r="V71" s="16" t="s">
        <v>263</v>
      </c>
      <c r="W71" s="16" t="s">
        <v>263</v>
      </c>
      <c r="X71" s="16" t="s">
        <v>263</v>
      </c>
      <c r="Y71" s="16" t="s">
        <v>263</v>
      </c>
      <c r="Z71" s="16" t="s">
        <v>263</v>
      </c>
      <c r="AA71" s="16" t="s">
        <v>263</v>
      </c>
      <c r="AB71" s="16" t="s">
        <v>263</v>
      </c>
      <c r="AC71" s="16" t="s">
        <v>263</v>
      </c>
      <c r="AD71" s="16" t="s">
        <v>263</v>
      </c>
      <c r="AE71" s="16" t="s">
        <v>263</v>
      </c>
      <c r="AF71" s="16" t="s">
        <v>263</v>
      </c>
      <c r="AG71" s="16" t="s">
        <v>263</v>
      </c>
      <c r="AH71" s="16" t="s">
        <v>263</v>
      </c>
      <c r="AI71" s="16" t="s">
        <v>263</v>
      </c>
      <c r="AJ71" s="93">
        <v>177.7</v>
      </c>
      <c r="AL71" s="65"/>
    </row>
    <row r="72" spans="1:38" ht="17.399999999999999" x14ac:dyDescent="0.3">
      <c r="A72" s="82" t="s">
        <v>257</v>
      </c>
      <c r="B72" s="50" t="s">
        <v>263</v>
      </c>
      <c r="C72" s="16" t="s">
        <v>263</v>
      </c>
      <c r="D72" s="16" t="s">
        <v>263</v>
      </c>
      <c r="E72" s="16" t="s">
        <v>263</v>
      </c>
      <c r="F72" s="16" t="s">
        <v>263</v>
      </c>
      <c r="G72" s="16" t="s">
        <v>263</v>
      </c>
      <c r="H72" s="16" t="s">
        <v>263</v>
      </c>
      <c r="I72" s="16" t="s">
        <v>263</v>
      </c>
      <c r="J72" s="16" t="s">
        <v>263</v>
      </c>
      <c r="K72" s="16" t="s">
        <v>263</v>
      </c>
      <c r="L72" s="16" t="s">
        <v>263</v>
      </c>
      <c r="M72" s="16" t="s">
        <v>263</v>
      </c>
      <c r="N72" s="16" t="s">
        <v>263</v>
      </c>
      <c r="O72" s="16">
        <v>132.6</v>
      </c>
      <c r="P72" s="16" t="s">
        <v>263</v>
      </c>
      <c r="Q72" s="16" t="s">
        <v>263</v>
      </c>
      <c r="R72" s="16" t="s">
        <v>263</v>
      </c>
      <c r="S72" s="16" t="s">
        <v>263</v>
      </c>
      <c r="T72" s="16" t="s">
        <v>263</v>
      </c>
      <c r="U72" s="16" t="s">
        <v>263</v>
      </c>
      <c r="V72" s="16" t="s">
        <v>263</v>
      </c>
      <c r="W72" s="16" t="s">
        <v>263</v>
      </c>
      <c r="X72" s="16" t="s">
        <v>263</v>
      </c>
      <c r="Y72" s="16" t="s">
        <v>263</v>
      </c>
      <c r="Z72" s="16" t="s">
        <v>263</v>
      </c>
      <c r="AA72" s="16" t="s">
        <v>263</v>
      </c>
      <c r="AB72" s="16" t="s">
        <v>263</v>
      </c>
      <c r="AC72" s="16" t="s">
        <v>263</v>
      </c>
      <c r="AD72" s="16" t="s">
        <v>263</v>
      </c>
      <c r="AE72" s="16" t="s">
        <v>263</v>
      </c>
      <c r="AF72" s="16" t="s">
        <v>263</v>
      </c>
      <c r="AG72" s="16" t="s">
        <v>263</v>
      </c>
      <c r="AH72" s="16" t="s">
        <v>263</v>
      </c>
      <c r="AI72" s="16" t="s">
        <v>263</v>
      </c>
      <c r="AJ72" s="93">
        <v>132.6</v>
      </c>
      <c r="AL72" s="65"/>
    </row>
    <row r="73" spans="1:38" ht="17.399999999999999" x14ac:dyDescent="0.3">
      <c r="A73" s="82" t="s">
        <v>256</v>
      </c>
      <c r="B73" s="50" t="s">
        <v>263</v>
      </c>
      <c r="C73" s="16" t="s">
        <v>263</v>
      </c>
      <c r="D73" s="16">
        <v>53.5</v>
      </c>
      <c r="E73" s="16" t="s">
        <v>263</v>
      </c>
      <c r="F73" s="16" t="s">
        <v>263</v>
      </c>
      <c r="G73" s="16" t="s">
        <v>263</v>
      </c>
      <c r="H73" s="16" t="s">
        <v>263</v>
      </c>
      <c r="I73" s="16" t="s">
        <v>263</v>
      </c>
      <c r="J73" s="16" t="s">
        <v>263</v>
      </c>
      <c r="K73" s="16" t="s">
        <v>263</v>
      </c>
      <c r="L73" s="16" t="s">
        <v>263</v>
      </c>
      <c r="M73" s="16" t="s">
        <v>263</v>
      </c>
      <c r="N73" s="16" t="s">
        <v>263</v>
      </c>
      <c r="O73" s="16" t="s">
        <v>263</v>
      </c>
      <c r="P73" s="16" t="s">
        <v>263</v>
      </c>
      <c r="Q73" s="16" t="s">
        <v>263</v>
      </c>
      <c r="R73" s="16" t="s">
        <v>263</v>
      </c>
      <c r="S73" s="16" t="s">
        <v>263</v>
      </c>
      <c r="T73" s="16" t="s">
        <v>263</v>
      </c>
      <c r="U73" s="16" t="s">
        <v>263</v>
      </c>
      <c r="V73" s="16" t="s">
        <v>263</v>
      </c>
      <c r="W73" s="16" t="s">
        <v>263</v>
      </c>
      <c r="X73" s="16" t="s">
        <v>263</v>
      </c>
      <c r="Y73" s="16">
        <v>68</v>
      </c>
      <c r="Z73" s="16" t="s">
        <v>263</v>
      </c>
      <c r="AA73" s="16" t="s">
        <v>263</v>
      </c>
      <c r="AB73" s="16" t="s">
        <v>263</v>
      </c>
      <c r="AC73" s="16" t="s">
        <v>263</v>
      </c>
      <c r="AD73" s="16" t="s">
        <v>263</v>
      </c>
      <c r="AE73" s="16" t="s">
        <v>263</v>
      </c>
      <c r="AF73" s="16" t="s">
        <v>263</v>
      </c>
      <c r="AG73" s="16" t="s">
        <v>263</v>
      </c>
      <c r="AH73" s="16" t="s">
        <v>263</v>
      </c>
      <c r="AI73" s="16" t="s">
        <v>263</v>
      </c>
      <c r="AJ73" s="93">
        <v>121.5</v>
      </c>
      <c r="AL73" s="65"/>
    </row>
    <row r="74" spans="1:38" ht="17.399999999999999" x14ac:dyDescent="0.3">
      <c r="A74" s="82" t="s">
        <v>259</v>
      </c>
      <c r="B74" s="50" t="s">
        <v>263</v>
      </c>
      <c r="C74" s="16" t="s">
        <v>263</v>
      </c>
      <c r="D74" s="16" t="s">
        <v>263</v>
      </c>
      <c r="E74" s="16" t="s">
        <v>263</v>
      </c>
      <c r="F74" s="16" t="s">
        <v>263</v>
      </c>
      <c r="G74" s="16" t="s">
        <v>263</v>
      </c>
      <c r="H74" s="16" t="s">
        <v>263</v>
      </c>
      <c r="I74" s="16" t="s">
        <v>263</v>
      </c>
      <c r="J74" s="16" t="s">
        <v>263</v>
      </c>
      <c r="K74" s="16" t="s">
        <v>263</v>
      </c>
      <c r="L74" s="16" t="s">
        <v>263</v>
      </c>
      <c r="M74" s="16" t="s">
        <v>263</v>
      </c>
      <c r="N74" s="16" t="s">
        <v>263</v>
      </c>
      <c r="O74" s="16">
        <v>115.6</v>
      </c>
      <c r="P74" s="16" t="s">
        <v>263</v>
      </c>
      <c r="Q74" s="16" t="s">
        <v>263</v>
      </c>
      <c r="R74" s="16" t="s">
        <v>263</v>
      </c>
      <c r="S74" s="16" t="s">
        <v>263</v>
      </c>
      <c r="T74" s="16" t="s">
        <v>263</v>
      </c>
      <c r="U74" s="16" t="s">
        <v>263</v>
      </c>
      <c r="V74" s="16" t="s">
        <v>263</v>
      </c>
      <c r="W74" s="16" t="s">
        <v>263</v>
      </c>
      <c r="X74" s="16" t="s">
        <v>263</v>
      </c>
      <c r="Y74" s="16" t="s">
        <v>263</v>
      </c>
      <c r="Z74" s="16" t="s">
        <v>263</v>
      </c>
      <c r="AA74" s="16" t="s">
        <v>263</v>
      </c>
      <c r="AB74" s="16" t="s">
        <v>263</v>
      </c>
      <c r="AC74" s="16" t="s">
        <v>263</v>
      </c>
      <c r="AD74" s="16" t="s">
        <v>263</v>
      </c>
      <c r="AE74" s="16" t="s">
        <v>263</v>
      </c>
      <c r="AF74" s="16" t="s">
        <v>263</v>
      </c>
      <c r="AG74" s="16" t="s">
        <v>263</v>
      </c>
      <c r="AH74" s="16" t="s">
        <v>263</v>
      </c>
      <c r="AI74" s="16" t="s">
        <v>263</v>
      </c>
      <c r="AJ74" s="93">
        <v>115.6</v>
      </c>
      <c r="AL74" s="65"/>
    </row>
    <row r="75" spans="1:38" ht="17.399999999999999" x14ac:dyDescent="0.3">
      <c r="A75" s="82" t="s">
        <v>213</v>
      </c>
      <c r="B75" s="50" t="s">
        <v>263</v>
      </c>
      <c r="C75" s="16" t="s">
        <v>263</v>
      </c>
      <c r="D75" s="16" t="s">
        <v>263</v>
      </c>
      <c r="E75" s="16" t="s">
        <v>263</v>
      </c>
      <c r="F75" s="16" t="s">
        <v>263</v>
      </c>
      <c r="G75" s="16" t="s">
        <v>263</v>
      </c>
      <c r="H75" s="16" t="s">
        <v>263</v>
      </c>
      <c r="I75" s="16" t="s">
        <v>263</v>
      </c>
      <c r="J75" s="16" t="s">
        <v>263</v>
      </c>
      <c r="K75" s="16" t="s">
        <v>263</v>
      </c>
      <c r="L75" s="16" t="s">
        <v>263</v>
      </c>
      <c r="M75" s="16" t="s">
        <v>263</v>
      </c>
      <c r="N75" s="16" t="s">
        <v>263</v>
      </c>
      <c r="O75" s="16" t="s">
        <v>263</v>
      </c>
      <c r="P75" s="16" t="s">
        <v>263</v>
      </c>
      <c r="Q75" s="16" t="s">
        <v>263</v>
      </c>
      <c r="R75" s="16" t="s">
        <v>263</v>
      </c>
      <c r="S75" s="16" t="s">
        <v>263</v>
      </c>
      <c r="T75" s="16" t="s">
        <v>263</v>
      </c>
      <c r="U75" s="16" t="s">
        <v>263</v>
      </c>
      <c r="V75" s="16" t="s">
        <v>263</v>
      </c>
      <c r="W75" s="16" t="s">
        <v>263</v>
      </c>
      <c r="X75" s="16" t="s">
        <v>263</v>
      </c>
      <c r="Y75" s="16" t="s">
        <v>263</v>
      </c>
      <c r="Z75" s="16" t="s">
        <v>263</v>
      </c>
      <c r="AA75" s="16" t="s">
        <v>263</v>
      </c>
      <c r="AB75" s="16" t="s">
        <v>263</v>
      </c>
      <c r="AC75" s="16" t="s">
        <v>263</v>
      </c>
      <c r="AD75" s="16" t="s">
        <v>263</v>
      </c>
      <c r="AE75" s="16" t="s">
        <v>263</v>
      </c>
      <c r="AF75" s="16" t="s">
        <v>263</v>
      </c>
      <c r="AG75" s="16" t="s">
        <v>263</v>
      </c>
      <c r="AH75" s="16" t="s">
        <v>263</v>
      </c>
      <c r="AI75" s="16">
        <v>62.35</v>
      </c>
      <c r="AJ75" s="93">
        <v>62.35</v>
      </c>
      <c r="AL75" s="65"/>
    </row>
    <row r="76" spans="1:38" ht="18" thickBot="1" x14ac:dyDescent="0.35">
      <c r="A76" s="82" t="s">
        <v>182</v>
      </c>
      <c r="B76" s="50" t="s">
        <v>263</v>
      </c>
      <c r="C76" s="16" t="s">
        <v>263</v>
      </c>
      <c r="D76" s="16" t="s">
        <v>263</v>
      </c>
      <c r="E76" s="16" t="s">
        <v>263</v>
      </c>
      <c r="F76" s="16" t="s">
        <v>263</v>
      </c>
      <c r="G76" s="16" t="s">
        <v>263</v>
      </c>
      <c r="H76" s="16" t="s">
        <v>263</v>
      </c>
      <c r="I76" s="16" t="s">
        <v>263</v>
      </c>
      <c r="J76" s="16" t="s">
        <v>263</v>
      </c>
      <c r="K76" s="16" t="s">
        <v>263</v>
      </c>
      <c r="L76" s="16" t="s">
        <v>263</v>
      </c>
      <c r="M76" s="16" t="s">
        <v>263</v>
      </c>
      <c r="N76" s="16" t="s">
        <v>263</v>
      </c>
      <c r="O76" s="16" t="s">
        <v>263</v>
      </c>
      <c r="P76" s="16" t="s">
        <v>263</v>
      </c>
      <c r="Q76" s="16" t="s">
        <v>263</v>
      </c>
      <c r="R76" s="16" t="s">
        <v>263</v>
      </c>
      <c r="S76" s="16" t="s">
        <v>263</v>
      </c>
      <c r="T76" s="16" t="s">
        <v>263</v>
      </c>
      <c r="U76" s="16" t="s">
        <v>263</v>
      </c>
      <c r="V76" s="16" t="s">
        <v>263</v>
      </c>
      <c r="W76" s="16" t="s">
        <v>263</v>
      </c>
      <c r="X76" s="16">
        <v>45.3</v>
      </c>
      <c r="Y76" s="16" t="s">
        <v>263</v>
      </c>
      <c r="Z76" s="16" t="s">
        <v>263</v>
      </c>
      <c r="AA76" s="16" t="s">
        <v>263</v>
      </c>
      <c r="AB76" s="16" t="s">
        <v>263</v>
      </c>
      <c r="AC76" s="16" t="s">
        <v>263</v>
      </c>
      <c r="AD76" s="16" t="s">
        <v>263</v>
      </c>
      <c r="AE76" s="16" t="s">
        <v>263</v>
      </c>
      <c r="AF76" s="16" t="s">
        <v>263</v>
      </c>
      <c r="AG76" s="16" t="s">
        <v>263</v>
      </c>
      <c r="AH76" s="16" t="s">
        <v>263</v>
      </c>
      <c r="AI76" s="16" t="s">
        <v>263</v>
      </c>
      <c r="AJ76" s="93">
        <v>45.3</v>
      </c>
      <c r="AL76" s="65"/>
    </row>
    <row r="77" spans="1:38" ht="18" thickBot="1" x14ac:dyDescent="0.35">
      <c r="A77" s="84" t="s">
        <v>72</v>
      </c>
      <c r="B77" s="52">
        <v>11591.970000000001</v>
      </c>
      <c r="C77" s="52">
        <v>22205.809999999994</v>
      </c>
      <c r="D77" s="52">
        <v>15251.670000000002</v>
      </c>
      <c r="E77" s="52">
        <v>13528.729999999996</v>
      </c>
      <c r="F77" s="52">
        <v>5196.4399999999996</v>
      </c>
      <c r="G77" s="52">
        <v>6818.4999999999982</v>
      </c>
      <c r="H77" s="52">
        <v>1847.15</v>
      </c>
      <c r="I77" s="52">
        <v>0</v>
      </c>
      <c r="J77" s="52">
        <v>5379.8899999999994</v>
      </c>
      <c r="K77" s="52">
        <v>876.65000000000009</v>
      </c>
      <c r="L77" s="52">
        <v>384.65</v>
      </c>
      <c r="M77" s="52">
        <v>0</v>
      </c>
      <c r="N77" s="52">
        <v>16574.790000000005</v>
      </c>
      <c r="O77" s="52">
        <v>19550.689999999999</v>
      </c>
      <c r="P77" s="52">
        <v>14078.56</v>
      </c>
      <c r="Q77" s="52">
        <v>0</v>
      </c>
      <c r="R77" s="52">
        <v>1889.1499999999996</v>
      </c>
      <c r="S77" s="52">
        <v>459.09999999999997</v>
      </c>
      <c r="T77" s="52">
        <v>0</v>
      </c>
      <c r="U77" s="52">
        <v>0</v>
      </c>
      <c r="V77" s="52">
        <v>986.49</v>
      </c>
      <c r="W77" s="52">
        <v>0</v>
      </c>
      <c r="X77" s="52">
        <v>12658.689999999999</v>
      </c>
      <c r="Y77" s="52">
        <v>7395.9600000000009</v>
      </c>
      <c r="Z77" s="52">
        <v>11732.879999999996</v>
      </c>
      <c r="AA77" s="52">
        <v>3484.7700000000004</v>
      </c>
      <c r="AB77" s="52">
        <v>469.55</v>
      </c>
      <c r="AC77" s="52">
        <v>195.69</v>
      </c>
      <c r="AD77" s="52">
        <v>0</v>
      </c>
      <c r="AE77" s="52">
        <v>3628.9900000000002</v>
      </c>
      <c r="AF77" s="52">
        <v>58.65</v>
      </c>
      <c r="AG77" s="52">
        <v>14581.779999999999</v>
      </c>
      <c r="AH77" s="52">
        <v>0</v>
      </c>
      <c r="AI77" s="52">
        <v>3216.559999999999</v>
      </c>
      <c r="AJ77" s="94">
        <v>194043.75999999995</v>
      </c>
    </row>
  </sheetData>
  <mergeCells count="8">
    <mergeCell ref="A4:A6"/>
    <mergeCell ref="A7:A9"/>
    <mergeCell ref="B7:AJ7"/>
    <mergeCell ref="B8:M8"/>
    <mergeCell ref="N8:W8"/>
    <mergeCell ref="X8:AD8"/>
    <mergeCell ref="AE8:AF8"/>
    <mergeCell ref="AG8:AH8"/>
  </mergeCells>
  <pageMargins left="0.19685039370078741" right="0.19685039370078741" top="0.78740157480314965" bottom="0.19685039370078741" header="0.51181102362204722" footer="0.51181102362204722"/>
  <pageSetup paperSize="9" scale="17"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J24"/>
  <sheetViews>
    <sheetView tabSelected="1" zoomScale="60" zoomScaleNormal="60" workbookViewId="0">
      <selection activeCell="A4" sqref="A4:A6"/>
    </sheetView>
  </sheetViews>
  <sheetFormatPr defaultColWidth="9.33203125" defaultRowHeight="13.2" x14ac:dyDescent="0.25"/>
  <cols>
    <col min="1" max="1" width="40.6640625" style="2" customWidth="1"/>
    <col min="2" max="2" width="22.33203125" style="2" customWidth="1"/>
    <col min="3" max="3" width="14" style="2" customWidth="1"/>
    <col min="4" max="4" width="12.5546875" style="2" customWidth="1"/>
    <col min="5" max="5" width="15" style="2" customWidth="1"/>
    <col min="6" max="9" width="12.5546875" style="2" customWidth="1"/>
    <col min="10" max="10" width="24.44140625" style="2" customWidth="1"/>
    <col min="11" max="16384" width="9.33203125" style="2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7.399999999999999" x14ac:dyDescent="0.25">
      <c r="A3" s="1"/>
      <c r="B3" s="72" t="s">
        <v>228</v>
      </c>
      <c r="C3" s="71" t="s">
        <v>11</v>
      </c>
      <c r="D3" s="71" t="s">
        <v>0</v>
      </c>
      <c r="E3" s="115" t="s">
        <v>12</v>
      </c>
      <c r="F3" s="71"/>
      <c r="G3" s="115" t="s">
        <v>13</v>
      </c>
      <c r="H3" s="71"/>
      <c r="J3" s="1"/>
    </row>
    <row r="4" spans="1:10" ht="34.799999999999997" x14ac:dyDescent="0.25">
      <c r="A4" s="135" t="s">
        <v>239</v>
      </c>
      <c r="B4" s="112" t="s">
        <v>2</v>
      </c>
      <c r="C4" s="73">
        <v>2025</v>
      </c>
      <c r="D4" s="73" t="s">
        <v>260</v>
      </c>
      <c r="E4" s="73">
        <v>30</v>
      </c>
      <c r="F4" s="73"/>
      <c r="G4" s="73">
        <v>8</v>
      </c>
      <c r="I4" s="73"/>
      <c r="J4" s="1"/>
    </row>
    <row r="5" spans="1:10" ht="17.399999999999999" x14ac:dyDescent="0.25">
      <c r="A5" s="135"/>
      <c r="B5" s="74"/>
      <c r="C5" s="74"/>
      <c r="D5" s="74"/>
      <c r="E5" s="74"/>
      <c r="F5" s="74"/>
      <c r="G5" s="74"/>
      <c r="H5" s="3"/>
      <c r="I5" s="1"/>
      <c r="J5" s="1"/>
    </row>
    <row r="6" spans="1:10" ht="18" thickBot="1" x14ac:dyDescent="0.3">
      <c r="A6" s="136"/>
      <c r="B6" s="74"/>
      <c r="C6" s="74"/>
      <c r="D6" s="74"/>
      <c r="E6" s="74"/>
      <c r="F6" s="74"/>
      <c r="G6" s="74"/>
      <c r="H6" s="3"/>
      <c r="I6" s="1"/>
      <c r="J6" s="1"/>
    </row>
    <row r="7" spans="1:10" ht="17.399999999999999" x14ac:dyDescent="0.25">
      <c r="A7" s="128" t="s">
        <v>229</v>
      </c>
      <c r="B7" s="132" t="s">
        <v>240</v>
      </c>
      <c r="C7" s="133"/>
      <c r="D7" s="133"/>
      <c r="E7" s="133"/>
      <c r="F7" s="133"/>
      <c r="G7" s="133"/>
      <c r="H7" s="133"/>
      <c r="I7" s="133"/>
      <c r="J7" s="134"/>
    </row>
    <row r="8" spans="1:10" ht="18" thickBot="1" x14ac:dyDescent="0.3">
      <c r="A8" s="129"/>
      <c r="B8" s="4">
        <v>45809</v>
      </c>
      <c r="C8" s="5">
        <v>45810</v>
      </c>
      <c r="D8" s="5">
        <v>45811</v>
      </c>
      <c r="E8" s="5">
        <v>45812</v>
      </c>
      <c r="F8" s="5">
        <v>45813</v>
      </c>
      <c r="G8" s="5">
        <v>45814</v>
      </c>
      <c r="H8" s="5">
        <v>45815</v>
      </c>
      <c r="I8" s="5">
        <v>45816</v>
      </c>
      <c r="J8" s="6">
        <v>45809</v>
      </c>
    </row>
    <row r="9" spans="1:10" ht="17.399999999999999" x14ac:dyDescent="0.3">
      <c r="A9" s="7" t="s">
        <v>126</v>
      </c>
      <c r="B9" s="16">
        <v>10456.619999999992</v>
      </c>
      <c r="C9" s="16">
        <v>19858.400000000009</v>
      </c>
      <c r="D9" s="16">
        <v>19955.949999999997</v>
      </c>
      <c r="E9" s="16">
        <v>23922.460000000017</v>
      </c>
      <c r="F9" s="16">
        <v>24394.870000000003</v>
      </c>
      <c r="G9" s="16">
        <v>25702.279999999981</v>
      </c>
      <c r="H9" s="16">
        <v>16747.310000000001</v>
      </c>
      <c r="I9" s="16">
        <v>12960.190000000002</v>
      </c>
      <c r="J9" s="11">
        <v>153998.08000000002</v>
      </c>
    </row>
    <row r="10" spans="1:10" ht="17.399999999999999" x14ac:dyDescent="0.25">
      <c r="A10" s="21" t="s">
        <v>158</v>
      </c>
      <c r="B10" s="16">
        <v>494.56</v>
      </c>
      <c r="C10" s="16">
        <v>1587.23</v>
      </c>
      <c r="D10" s="16">
        <v>2106.0600000000004</v>
      </c>
      <c r="E10" s="16">
        <v>2665.11</v>
      </c>
      <c r="F10" s="16">
        <v>2956.869999999999</v>
      </c>
      <c r="G10" s="16">
        <v>2436.7200000000003</v>
      </c>
      <c r="H10" s="16">
        <v>1941.3200000000006</v>
      </c>
      <c r="I10" s="16">
        <v>1072.8399999999999</v>
      </c>
      <c r="J10" s="18">
        <v>15260.71</v>
      </c>
    </row>
    <row r="11" spans="1:10" ht="17.399999999999999" x14ac:dyDescent="0.25">
      <c r="A11" s="21" t="s">
        <v>139</v>
      </c>
      <c r="B11" s="16">
        <v>1887.2499999999998</v>
      </c>
      <c r="C11" s="16">
        <v>612.15</v>
      </c>
      <c r="D11" s="16">
        <v>125.15</v>
      </c>
      <c r="E11" s="16">
        <v>595.05000000000007</v>
      </c>
      <c r="F11" s="16">
        <v>834.5</v>
      </c>
      <c r="G11" s="16">
        <v>1304.7499999999998</v>
      </c>
      <c r="H11" s="16">
        <v>993.25</v>
      </c>
      <c r="I11" s="16">
        <v>716.44999999999993</v>
      </c>
      <c r="J11" s="18">
        <v>7068.5499999999993</v>
      </c>
    </row>
    <row r="12" spans="1:10" ht="17.399999999999999" x14ac:dyDescent="0.25">
      <c r="A12" s="21" t="s">
        <v>200</v>
      </c>
      <c r="B12" s="16" t="s">
        <v>263</v>
      </c>
      <c r="C12" s="16">
        <v>45</v>
      </c>
      <c r="D12" s="16" t="s">
        <v>263</v>
      </c>
      <c r="E12" s="16" t="s">
        <v>263</v>
      </c>
      <c r="F12" s="16">
        <v>484.4</v>
      </c>
      <c r="G12" s="16">
        <v>376.35</v>
      </c>
      <c r="H12" s="16">
        <v>126.25</v>
      </c>
      <c r="I12" s="16">
        <v>129.15</v>
      </c>
      <c r="J12" s="18">
        <v>1161.1500000000001</v>
      </c>
    </row>
    <row r="13" spans="1:10" ht="17.399999999999999" x14ac:dyDescent="0.25">
      <c r="A13" s="21" t="s">
        <v>199</v>
      </c>
      <c r="B13" s="16" t="s">
        <v>263</v>
      </c>
      <c r="C13" s="16">
        <v>59.85</v>
      </c>
      <c r="D13" s="16">
        <v>385.35</v>
      </c>
      <c r="E13" s="16">
        <v>589.30000000000007</v>
      </c>
      <c r="F13" s="16">
        <v>508.5</v>
      </c>
      <c r="G13" s="16">
        <v>464.28</v>
      </c>
      <c r="H13" s="16">
        <v>262.85000000000002</v>
      </c>
      <c r="I13" s="16">
        <v>134.94999999999999</v>
      </c>
      <c r="J13" s="18">
        <v>2405.08</v>
      </c>
    </row>
    <row r="14" spans="1:10" ht="17.399999999999999" x14ac:dyDescent="0.25">
      <c r="A14" s="21" t="s">
        <v>183</v>
      </c>
      <c r="B14" s="16">
        <v>1217.68</v>
      </c>
      <c r="C14" s="16">
        <v>123.19999999999999</v>
      </c>
      <c r="D14" s="16">
        <v>1990.1399999999996</v>
      </c>
      <c r="E14" s="16">
        <v>484.69999999999993</v>
      </c>
      <c r="F14" s="16">
        <v>1420.6599999999999</v>
      </c>
      <c r="G14" s="16">
        <v>746.45</v>
      </c>
      <c r="H14" s="16">
        <v>401.14</v>
      </c>
      <c r="I14" s="16">
        <v>545.81999999999994</v>
      </c>
      <c r="J14" s="18">
        <v>6929.7899999999991</v>
      </c>
    </row>
    <row r="15" spans="1:10" ht="17.399999999999999" x14ac:dyDescent="0.25">
      <c r="A15" s="21" t="s">
        <v>141</v>
      </c>
      <c r="B15" s="16">
        <v>414.15000000000003</v>
      </c>
      <c r="C15" s="16">
        <v>476.9</v>
      </c>
      <c r="D15" s="16">
        <v>270.5</v>
      </c>
      <c r="E15" s="16">
        <v>597.45000000000005</v>
      </c>
      <c r="F15" s="16">
        <v>263.10000000000002</v>
      </c>
      <c r="G15" s="16">
        <v>537.9</v>
      </c>
      <c r="H15" s="16">
        <v>203.29999999999998</v>
      </c>
      <c r="I15" s="16">
        <v>205.05</v>
      </c>
      <c r="J15" s="18">
        <v>2968.3500000000004</v>
      </c>
    </row>
    <row r="16" spans="1:10" ht="17.399999999999999" x14ac:dyDescent="0.25">
      <c r="A16" s="21" t="s">
        <v>151</v>
      </c>
      <c r="B16" s="16">
        <v>488.50000000000006</v>
      </c>
      <c r="C16" s="16">
        <v>558.54999999999995</v>
      </c>
      <c r="D16" s="16">
        <v>249.85</v>
      </c>
      <c r="E16" s="16">
        <v>242.04999999999998</v>
      </c>
      <c r="F16" s="16">
        <v>230.23000000000002</v>
      </c>
      <c r="G16" s="16">
        <v>167.08999999999997</v>
      </c>
      <c r="H16" s="16" t="s">
        <v>263</v>
      </c>
      <c r="I16" s="16">
        <v>127.8</v>
      </c>
      <c r="J16" s="18">
        <v>2064.0699999999997</v>
      </c>
    </row>
    <row r="17" spans="1:10" ht="17.399999999999999" x14ac:dyDescent="0.25">
      <c r="A17" s="21" t="s">
        <v>142</v>
      </c>
      <c r="B17" s="16">
        <v>212.55</v>
      </c>
      <c r="C17" s="16">
        <v>164.81</v>
      </c>
      <c r="D17" s="16">
        <v>68.05</v>
      </c>
      <c r="E17" s="16">
        <v>187.95</v>
      </c>
      <c r="F17" s="16">
        <v>131.22999999999999</v>
      </c>
      <c r="G17" s="16">
        <v>59.75</v>
      </c>
      <c r="H17" s="16">
        <v>108.9</v>
      </c>
      <c r="I17" s="16">
        <v>114.19999999999999</v>
      </c>
      <c r="J17" s="18">
        <v>1047.44</v>
      </c>
    </row>
    <row r="18" spans="1:10" ht="17.399999999999999" x14ac:dyDescent="0.25">
      <c r="A18" s="21" t="s">
        <v>249</v>
      </c>
      <c r="B18" s="16" t="s">
        <v>263</v>
      </c>
      <c r="C18" s="16" t="s">
        <v>263</v>
      </c>
      <c r="D18" s="16" t="s">
        <v>263</v>
      </c>
      <c r="E18" s="16" t="s">
        <v>263</v>
      </c>
      <c r="F18" s="16">
        <v>182.30999999999997</v>
      </c>
      <c r="G18" s="16" t="s">
        <v>263</v>
      </c>
      <c r="H18" s="16">
        <v>58.32</v>
      </c>
      <c r="I18" s="16">
        <v>116.96</v>
      </c>
      <c r="J18" s="18">
        <v>357.59</v>
      </c>
    </row>
    <row r="19" spans="1:10" ht="17.399999999999999" x14ac:dyDescent="0.25">
      <c r="A19" s="21" t="s">
        <v>207</v>
      </c>
      <c r="B19" s="16" t="s">
        <v>263</v>
      </c>
      <c r="C19" s="16">
        <v>120.19999999999999</v>
      </c>
      <c r="D19" s="16">
        <v>68</v>
      </c>
      <c r="E19" s="16">
        <v>104.9</v>
      </c>
      <c r="F19" s="16" t="s">
        <v>263</v>
      </c>
      <c r="G19" s="16" t="s">
        <v>263</v>
      </c>
      <c r="H19" s="16" t="s">
        <v>263</v>
      </c>
      <c r="I19" s="16">
        <v>64.599999999999994</v>
      </c>
      <c r="J19" s="18">
        <v>357.70000000000005</v>
      </c>
    </row>
    <row r="20" spans="1:10" ht="17.399999999999999" x14ac:dyDescent="0.25">
      <c r="A20" s="21" t="s">
        <v>206</v>
      </c>
      <c r="B20" s="16">
        <v>63.9</v>
      </c>
      <c r="C20" s="16">
        <v>48.2</v>
      </c>
      <c r="D20" s="16">
        <v>124.44999999999999</v>
      </c>
      <c r="E20" s="16" t="s">
        <v>263</v>
      </c>
      <c r="F20" s="16">
        <v>54.15</v>
      </c>
      <c r="G20" s="16" t="s">
        <v>263</v>
      </c>
      <c r="H20" s="16" t="s">
        <v>263</v>
      </c>
      <c r="I20" s="16">
        <v>134.55000000000001</v>
      </c>
      <c r="J20" s="18">
        <v>425.25</v>
      </c>
    </row>
    <row r="21" spans="1:10" ht="17.399999999999999" x14ac:dyDescent="0.25">
      <c r="A21" s="21" t="s">
        <v>212</v>
      </c>
      <c r="B21" s="16" t="s">
        <v>263</v>
      </c>
      <c r="C21" s="16" t="s">
        <v>263</v>
      </c>
      <c r="D21" s="16" t="s">
        <v>263</v>
      </c>
      <c r="E21" s="16" t="s">
        <v>263</v>
      </c>
      <c r="F21" s="16" t="s">
        <v>263</v>
      </c>
      <c r="G21" s="16" t="s">
        <v>263</v>
      </c>
      <c r="H21" s="16" t="s">
        <v>263</v>
      </c>
      <c r="I21" s="16" t="s">
        <v>263</v>
      </c>
      <c r="J21" s="18">
        <v>0</v>
      </c>
    </row>
    <row r="22" spans="1:10" ht="18" thickBot="1" x14ac:dyDescent="0.3">
      <c r="A22" s="21" t="s">
        <v>258</v>
      </c>
      <c r="B22" s="16" t="s">
        <v>263</v>
      </c>
      <c r="C22" s="16" t="s">
        <v>263</v>
      </c>
      <c r="D22" s="16" t="s">
        <v>263</v>
      </c>
      <c r="E22" s="16" t="s">
        <v>263</v>
      </c>
      <c r="F22" s="16" t="s">
        <v>263</v>
      </c>
      <c r="G22" s="16" t="s">
        <v>263</v>
      </c>
      <c r="H22" s="16" t="s">
        <v>263</v>
      </c>
      <c r="I22" s="16" t="s">
        <v>263</v>
      </c>
      <c r="J22" s="18">
        <v>0</v>
      </c>
    </row>
    <row r="23" spans="1:10" ht="18" thickBot="1" x14ac:dyDescent="0.35">
      <c r="A23" s="103" t="s">
        <v>72</v>
      </c>
      <c r="B23" s="51">
        <v>15235.20999999999</v>
      </c>
      <c r="C23" s="51">
        <v>23654.490000000013</v>
      </c>
      <c r="D23" s="51">
        <v>25343.499999999996</v>
      </c>
      <c r="E23" s="51">
        <v>29388.970000000019</v>
      </c>
      <c r="F23" s="51">
        <v>31460.820000000003</v>
      </c>
      <c r="G23" s="51">
        <v>31795.569999999982</v>
      </c>
      <c r="H23" s="51">
        <v>20842.64</v>
      </c>
      <c r="I23" s="51">
        <v>16322.560000000001</v>
      </c>
      <c r="J23" s="105">
        <v>194043.76</v>
      </c>
    </row>
    <row r="24" spans="1:10" s="1" customFormat="1" x14ac:dyDescent="0.25"/>
  </sheetData>
  <mergeCells count="3">
    <mergeCell ref="A4:A6"/>
    <mergeCell ref="A7:A8"/>
    <mergeCell ref="B7:J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Титул</vt:lpstr>
      <vt:lpstr>ЛЧМ_Отправление</vt:lpstr>
      <vt:lpstr>ЛЧМ_Прибытие</vt:lpstr>
      <vt:lpstr>Лист6</vt:lpstr>
      <vt:lpstr>ЛЧМ_отправители</vt:lpstr>
      <vt:lpstr>Субъекты отправления</vt:lpstr>
      <vt:lpstr>Груз</vt:lpstr>
      <vt:lpstr>ЛЧМ_отправители!Область_печати</vt:lpstr>
      <vt:lpstr>ЛЧМ_Отправление!Область_печати</vt:lpstr>
      <vt:lpstr>ЛЧМ_Прибытие!Область_печати</vt:lpstr>
      <vt:lpstr>'Субъекты отправления'!Область_печати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2025-07-25T11:13:53Z</dcterms:modified>
</cp:coreProperties>
</file>